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.200\z\恩田・マツダ\請求書\"/>
    </mc:Choice>
  </mc:AlternateContent>
  <xr:revisionPtr revIDLastSave="0" documentId="8_{6A4CC7E4-DB9E-4544-AA3C-E0D6C90173A8}" xr6:coauthVersionLast="47" xr6:coauthVersionMax="47" xr10:uidLastSave="{00000000-0000-0000-0000-000000000000}"/>
  <bookViews>
    <workbookView xWindow="1110" yWindow="75" windowWidth="27690" windowHeight="15525" tabRatio="840"/>
  </bookViews>
  <sheets>
    <sheet name="元紙　10％" sheetId="1" r:id="rId1"/>
    <sheet name="記入例契約工事 （出来高請求）" sheetId="3" r:id="rId2"/>
    <sheet name="記入例" sheetId="2" r:id="rId3"/>
  </sheets>
  <calcPr calcId="191029"/>
</workbook>
</file>

<file path=xl/calcChain.xml><?xml version="1.0" encoding="utf-8"?>
<calcChain xmlns="http://schemas.openxmlformats.org/spreadsheetml/2006/main">
  <c r="K28" i="2" l="1"/>
  <c r="J13" i="1"/>
  <c r="J14" i="1"/>
  <c r="J15" i="1"/>
  <c r="J16" i="1"/>
  <c r="J17" i="1"/>
  <c r="J18" i="1"/>
  <c r="J19" i="1"/>
  <c r="J20" i="1"/>
  <c r="J21" i="1"/>
  <c r="J22" i="1"/>
  <c r="J23" i="1"/>
  <c r="J24" i="1"/>
  <c r="J12" i="1"/>
  <c r="J25" i="1"/>
  <c r="J27" i="1"/>
  <c r="L24" i="2"/>
  <c r="K24" i="2"/>
  <c r="G24" i="2"/>
  <c r="L23" i="2"/>
  <c r="K23" i="2"/>
  <c r="L22" i="2"/>
  <c r="K22" i="2"/>
  <c r="L21" i="2"/>
  <c r="K21" i="2"/>
  <c r="L20" i="2"/>
  <c r="G20" i="2"/>
  <c r="K20" i="2"/>
  <c r="G19" i="2"/>
  <c r="K19" i="2"/>
  <c r="L18" i="2"/>
  <c r="G18" i="2"/>
  <c r="K18" i="2"/>
  <c r="L17" i="2"/>
  <c r="L16" i="2"/>
  <c r="G16" i="2"/>
  <c r="K16" i="2"/>
  <c r="L15" i="2"/>
  <c r="G15" i="2"/>
  <c r="K15" i="2"/>
  <c r="L14" i="2"/>
  <c r="K14" i="2"/>
  <c r="G14" i="2"/>
  <c r="L13" i="2"/>
  <c r="G13" i="2"/>
  <c r="K13" i="2"/>
  <c r="L9" i="2"/>
  <c r="L24" i="3"/>
  <c r="L23" i="3"/>
  <c r="L22" i="3"/>
  <c r="L21" i="3"/>
  <c r="L20" i="3"/>
  <c r="L18" i="3"/>
  <c r="L17" i="3"/>
  <c r="L16" i="3"/>
  <c r="L15" i="3"/>
  <c r="L14" i="3"/>
  <c r="L13" i="3"/>
  <c r="K28" i="3"/>
  <c r="K23" i="3"/>
  <c r="K22" i="3"/>
  <c r="K21" i="3"/>
  <c r="L9" i="3"/>
  <c r="G24" i="3"/>
  <c r="K24" i="3"/>
  <c r="G20" i="3"/>
  <c r="K20" i="3"/>
  <c r="G19" i="3"/>
  <c r="K19" i="3"/>
  <c r="G18" i="3"/>
  <c r="K18" i="3"/>
  <c r="G16" i="3"/>
  <c r="K16" i="3"/>
  <c r="G15" i="3"/>
  <c r="K15" i="3"/>
  <c r="G14" i="3"/>
  <c r="K14" i="3"/>
  <c r="G13" i="3"/>
  <c r="K13" i="3"/>
  <c r="F20" i="1"/>
  <c r="F21" i="1"/>
  <c r="F22" i="1"/>
  <c r="F23" i="1"/>
  <c r="F24" i="1"/>
  <c r="F25" i="1"/>
  <c r="K25" i="2"/>
  <c r="K27" i="2"/>
  <c r="K29" i="2"/>
  <c r="K9" i="2"/>
  <c r="J28" i="1"/>
  <c r="J29" i="1"/>
  <c r="J9" i="1"/>
  <c r="K25" i="3"/>
  <c r="K27" i="3"/>
  <c r="K29" i="3"/>
  <c r="K9" i="3"/>
</calcChain>
</file>

<file path=xl/comments1.xml><?xml version="1.0" encoding="utf-8"?>
<comments xmlns="http://schemas.openxmlformats.org/spreadsheetml/2006/main">
  <authors>
    <author>松田晴絵</author>
    <author>matsuda</author>
    <author>fs20190414</author>
  </authors>
  <commentList>
    <comment ref="H7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適格請求書発行事業者の登録番号
</t>
        </r>
      </text>
    </comment>
    <comment ref="G8" authorId="1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契約がある場合は契約番号を記入下さい
</t>
        </r>
      </text>
    </comment>
    <comment ref="C9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工事件名及び工事担当者名をご記入下さい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26" authorId="1" shapeId="0">
      <text>
        <r>
          <rPr>
            <sz val="11"/>
            <color indexed="81"/>
            <rFont val="ＭＳ Ｐゴシック"/>
            <family val="3"/>
            <charset val="128"/>
          </rPr>
          <t>御社指定振込口座を記載して下さい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松田晴絵</author>
    <author>matsuda</author>
    <author>fs20190414</author>
  </authors>
  <commentList>
    <comment ref="H7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適格請求書発行事業者の登録番号
</t>
        </r>
      </text>
    </comment>
    <comment ref="G8" authorId="1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契約がある場合は契約番号を記入下さい
</t>
        </r>
      </text>
    </comment>
    <comment ref="C9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工事件名及び工事担当者名をご記入下さい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26" authorId="1" shapeId="0">
      <text>
        <r>
          <rPr>
            <sz val="11"/>
            <color indexed="81"/>
            <rFont val="ＭＳ Ｐゴシック"/>
            <family val="3"/>
            <charset val="128"/>
          </rPr>
          <t>御社指定振込口座を記載して下さい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<sst xmlns="http://schemas.openxmlformats.org/spreadsheetml/2006/main" count="117" uniqueCount="44">
  <si>
    <t>請　　　求　　　書</t>
  </si>
  <si>
    <r>
      <t xml:space="preserve"> </t>
    </r>
    <r>
      <rPr>
        <sz val="13"/>
        <rFont val="ＭＳ ゴシック"/>
        <family val="3"/>
        <charset val="128"/>
      </rPr>
      <t>株式会社</t>
    </r>
    <r>
      <rPr>
        <sz val="14"/>
        <rFont val="ＭＳ ゴシック"/>
        <family val="3"/>
        <charset val="128"/>
      </rPr>
      <t>　</t>
    </r>
    <r>
      <rPr>
        <sz val="15"/>
        <rFont val="ＭＳ ゴシック"/>
        <family val="3"/>
        <charset val="128"/>
      </rPr>
      <t>フォーサイト建設</t>
    </r>
    <r>
      <rPr>
        <sz val="11"/>
        <rFont val="ＭＳ ゴシック"/>
        <family val="3"/>
        <charset val="128"/>
      </rPr>
      <t>　</t>
    </r>
    <r>
      <rPr>
        <sz val="13"/>
        <rFont val="ＭＳ 明朝"/>
        <family val="1"/>
        <charset val="128"/>
      </rPr>
      <t>御中</t>
    </r>
  </si>
  <si>
    <t>工  事  番  号</t>
  </si>
  <si>
    <t>注 文 番 号</t>
  </si>
  <si>
    <t>工事略称</t>
  </si>
  <si>
    <r>
      <t xml:space="preserve"> 請 　求 　金 　額</t>
    </r>
    <r>
      <rPr>
        <sz val="8"/>
        <rFont val="ＭＳ Ｐ明朝"/>
        <family val="1"/>
        <charset val="128"/>
      </rPr>
      <t xml:space="preserve"> 　　</t>
    </r>
    <r>
      <rPr>
        <sz val="11"/>
        <rFont val="ＭＳ Ｐ明朝"/>
        <family val="1"/>
        <charset val="128"/>
      </rPr>
      <t>￥</t>
    </r>
  </si>
  <si>
    <t>摘　　　　　　　要</t>
  </si>
  <si>
    <t>契　　約　　金　　額</t>
  </si>
  <si>
    <t>今回迄の出来高又は今回入着高</t>
  </si>
  <si>
    <t>数　 量</t>
  </si>
  <si>
    <t>単位</t>
  </si>
  <si>
    <t>単　 価</t>
  </si>
  <si>
    <t>金　 額 　（円）</t>
  </si>
  <si>
    <t>％</t>
  </si>
  <si>
    <t>金　　額 　　　（円）</t>
  </si>
  <si>
    <t>契 　　約 　　金 　　額 　　合 　　計</t>
  </si>
  <si>
    <t>消  費  税  金  額</t>
  </si>
  <si>
    <t>上記の通り御請求申しあげます。</t>
  </si>
  <si>
    <t>株式会社　フォーサイト建設</t>
  </si>
  <si>
    <t>振込指定銀行</t>
    <rPh sb="0" eb="2">
      <t>フリコミ</t>
    </rPh>
    <rPh sb="2" eb="4">
      <t>シテイ</t>
    </rPh>
    <rPh sb="4" eb="6">
      <t>ギンコウ</t>
    </rPh>
    <phoneticPr fontId="2"/>
  </si>
  <si>
    <t>〒</t>
    <phoneticPr fontId="2"/>
  </si>
  <si>
    <t>　※　契約（出来高払い）の場合は契約金及び注文番号を記入して下さい。</t>
    <rPh sb="3" eb="5">
      <t>ケイヤク</t>
    </rPh>
    <rPh sb="6" eb="9">
      <t>デキダカ</t>
    </rPh>
    <rPh sb="9" eb="10">
      <t>ハラ</t>
    </rPh>
    <rPh sb="13" eb="15">
      <t>バアイ</t>
    </rPh>
    <rPh sb="16" eb="18">
      <t>ケイヤク</t>
    </rPh>
    <rPh sb="18" eb="19">
      <t>キン</t>
    </rPh>
    <rPh sb="19" eb="20">
      <t>オヨ</t>
    </rPh>
    <rPh sb="21" eb="23">
      <t>チュウモン</t>
    </rPh>
    <rPh sb="23" eb="25">
      <t>バンゴウ</t>
    </rPh>
    <rPh sb="26" eb="28">
      <t>キニュウ</t>
    </rPh>
    <rPh sb="30" eb="31">
      <t>クダ</t>
    </rPh>
    <phoneticPr fontId="2"/>
  </si>
  <si>
    <t>　　　　なお、２回目以降の請求の場合は前回領収金を記入して下さい</t>
    <rPh sb="8" eb="9">
      <t>カイ</t>
    </rPh>
    <rPh sb="9" eb="10">
      <t>メ</t>
    </rPh>
    <rPh sb="10" eb="12">
      <t>イコウ</t>
    </rPh>
    <rPh sb="13" eb="15">
      <t>セイキュウ</t>
    </rPh>
    <rPh sb="16" eb="18">
      <t>バアイ</t>
    </rPh>
    <rPh sb="19" eb="21">
      <t>ゼンカイ</t>
    </rPh>
    <rPh sb="21" eb="23">
      <t>リョウシュウ</t>
    </rPh>
    <rPh sb="23" eb="24">
      <t>キン</t>
    </rPh>
    <rPh sb="25" eb="27">
      <t>キニュウ</t>
    </rPh>
    <rPh sb="29" eb="30">
      <t>クダ</t>
    </rPh>
    <phoneticPr fontId="2"/>
  </si>
  <si>
    <t>式</t>
    <rPh sb="0" eb="1">
      <t>シキ</t>
    </rPh>
    <phoneticPr fontId="2"/>
  </si>
  <si>
    <t>例）◯◯工事</t>
    <rPh sb="0" eb="1">
      <t>レイ</t>
    </rPh>
    <rPh sb="4" eb="6">
      <t>コウジ</t>
    </rPh>
    <phoneticPr fontId="2"/>
  </si>
  <si>
    <t>　　　内訳詳細は御社書式の明細書をご使用下さい</t>
    <rPh sb="3" eb="5">
      <t>ウチワケ</t>
    </rPh>
    <rPh sb="5" eb="7">
      <t>ショウサイ</t>
    </rPh>
    <rPh sb="8" eb="10">
      <t>オンシャ</t>
    </rPh>
    <rPh sb="10" eb="12">
      <t>ショシキ</t>
    </rPh>
    <rPh sb="13" eb="15">
      <t>メイサイ</t>
    </rPh>
    <rPh sb="15" eb="16">
      <t>ショ</t>
    </rPh>
    <rPh sb="18" eb="20">
      <t>シヨウ</t>
    </rPh>
    <rPh sb="20" eb="21">
      <t>クダ</t>
    </rPh>
    <phoneticPr fontId="2"/>
  </si>
  <si>
    <t xml:space="preserve"> 〒278-0014 　千葉県野田市下三ヶ尾434-13</t>
    <phoneticPr fontId="2"/>
  </si>
  <si>
    <t>TEL　</t>
    <phoneticPr fontId="2"/>
  </si>
  <si>
    <t>工　事　略　称</t>
    <phoneticPr fontId="2"/>
  </si>
  <si>
    <t>消費税率</t>
    <rPh sb="0" eb="3">
      <t>ショウヒゼイ</t>
    </rPh>
    <rPh sb="3" eb="4">
      <t>リツ</t>
    </rPh>
    <phoneticPr fontId="2"/>
  </si>
  <si>
    <t>登録番号</t>
    <rPh sb="0" eb="2">
      <t>トウロク</t>
    </rPh>
    <rPh sb="2" eb="4">
      <t>バンゴウ</t>
    </rPh>
    <phoneticPr fontId="2"/>
  </si>
  <si>
    <t>　　印</t>
    <rPh sb="2" eb="3">
      <t>イン</t>
    </rPh>
    <phoneticPr fontId="2"/>
  </si>
  <si>
    <t>日付</t>
    <rPh sb="0" eb="2">
      <t>ヒヅケ</t>
    </rPh>
    <phoneticPr fontId="2"/>
  </si>
  <si>
    <t>今 回 出 来 高 計（税抜）</t>
    <rPh sb="12" eb="14">
      <t>ゼイヌ</t>
    </rPh>
    <phoneticPr fontId="2"/>
  </si>
  <si>
    <t>前 回 領 収 金 額（税抜）</t>
    <rPh sb="12" eb="14">
      <t>ゼイヌ</t>
    </rPh>
    <phoneticPr fontId="2"/>
  </si>
  <si>
    <t>T</t>
    <phoneticPr fontId="2"/>
  </si>
  <si>
    <r>
      <t>請 　求 　金 　額</t>
    </r>
    <r>
      <rPr>
        <sz val="8"/>
        <rFont val="ＭＳ Ｐ明朝"/>
        <family val="1"/>
        <charset val="128"/>
      </rPr>
      <t xml:space="preserve"> 　  　　　   </t>
    </r>
    <r>
      <rPr>
        <sz val="11"/>
        <rFont val="ＭＳ Ｐ明朝"/>
        <family val="1"/>
        <charset val="128"/>
      </rPr>
      <t>￥</t>
    </r>
    <phoneticPr fontId="2"/>
  </si>
  <si>
    <t>金　　額 　（円）</t>
    <phoneticPr fontId="2"/>
  </si>
  <si>
    <t>印</t>
    <rPh sb="0" eb="1">
      <t>イン</t>
    </rPh>
    <phoneticPr fontId="2"/>
  </si>
  <si>
    <t>　　年　　　月　　　日</t>
    <phoneticPr fontId="2"/>
  </si>
  <si>
    <t xml:space="preserve"> ＴＥＬ 04-7121-1123　ＦＡＸ 04-7121-1124</t>
    <phoneticPr fontId="2"/>
  </si>
  <si>
    <t>　　年　　月　　　日</t>
    <phoneticPr fontId="2"/>
  </si>
  <si>
    <t>今 回 請 求 金 額（税込）</t>
    <rPh sb="12" eb="14">
      <t>ゼイコミ</t>
    </rPh>
    <phoneticPr fontId="2"/>
  </si>
  <si>
    <t>差 し 引 き 金 額（税抜）</t>
    <rPh sb="12" eb="14">
      <t>ゼイヌ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</si>
</sst>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ゴシック"/>
      <family val="3"/>
      <charset val="128"/>
    </font>
    <font>
      <sz val="22"/>
      <name val="ＭＳ Ｐ明朝"/>
      <family val="1"/>
      <charset val="128"/>
    </font>
    <font>
      <sz val="8"/>
      <name val="ＭＳ Ｐ明朝"/>
      <family val="1"/>
      <charset val="128"/>
    </font>
    <font>
      <sz val="13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5"/>
      <name val="ＭＳ ゴシック"/>
      <family val="3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"/>
      <name val="ＭＳ ゴシック"/>
      <family val="3"/>
      <charset val="128"/>
    </font>
    <font>
      <sz val="13"/>
      <name val="ＭＳ 明朝"/>
      <family val="1"/>
      <charset val="128"/>
    </font>
    <font>
      <b/>
      <sz val="16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8" fontId="5" fillId="0" borderId="6" xfId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5" fillId="0" borderId="10" xfId="1" applyFont="1" applyBorder="1" applyAlignment="1">
      <alignment vertical="center"/>
    </xf>
    <xf numFmtId="38" fontId="5" fillId="0" borderId="11" xfId="0" applyNumberFormat="1" applyFont="1" applyBorder="1" applyAlignment="1">
      <alignment vertical="center"/>
    </xf>
    <xf numFmtId="0" fontId="3" fillId="0" borderId="9" xfId="0" applyNumberFormat="1" applyFont="1" applyBorder="1" applyAlignment="1">
      <alignment vertical="center"/>
    </xf>
    <xf numFmtId="0" fontId="3" fillId="0" borderId="12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3" fillId="0" borderId="17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15" xfId="0" applyFont="1" applyBorder="1" applyAlignment="1">
      <alignment horizontal="centerContinuous" vertical="center"/>
    </xf>
    <xf numFmtId="0" fontId="3" fillId="0" borderId="16" xfId="0" applyFont="1" applyBorder="1" applyAlignment="1">
      <alignment horizontal="centerContinuous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11" fillId="0" borderId="0" xfId="0" applyFont="1" applyAlignment="1">
      <alignment horizontal="centerContinuous" vertical="center"/>
    </xf>
    <xf numFmtId="0" fontId="9" fillId="0" borderId="4" xfId="0" applyFont="1" applyBorder="1" applyAlignment="1">
      <alignment horizontal="centerContinuous" vertical="center"/>
    </xf>
    <xf numFmtId="0" fontId="9" fillId="0" borderId="0" xfId="0" applyFont="1" applyBorder="1" applyAlignment="1">
      <alignment horizontal="centerContinuous" vertical="center"/>
    </xf>
    <xf numFmtId="0" fontId="9" fillId="0" borderId="5" xfId="0" applyFont="1" applyBorder="1" applyAlignment="1">
      <alignment horizontal="centerContinuous" vertical="center"/>
    </xf>
    <xf numFmtId="0" fontId="3" fillId="0" borderId="8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3" fillId="0" borderId="23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25" fillId="0" borderId="15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38" fontId="25" fillId="0" borderId="8" xfId="1" applyFont="1" applyBorder="1" applyAlignment="1">
      <alignment vertical="center"/>
    </xf>
    <xf numFmtId="0" fontId="26" fillId="0" borderId="9" xfId="0" applyNumberFormat="1" applyFont="1" applyBorder="1" applyAlignment="1">
      <alignment vertical="center"/>
    </xf>
    <xf numFmtId="0" fontId="21" fillId="0" borderId="21" xfId="0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38" fontId="6" fillId="0" borderId="30" xfId="1" applyFont="1" applyBorder="1" applyAlignment="1">
      <alignment vertical="center"/>
    </xf>
    <xf numFmtId="0" fontId="10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vertical="center"/>
    </xf>
    <xf numFmtId="38" fontId="5" fillId="0" borderId="30" xfId="0" applyNumberFormat="1" applyFont="1" applyBorder="1" applyAlignment="1">
      <alignment vertical="center"/>
    </xf>
    <xf numFmtId="38" fontId="5" fillId="0" borderId="31" xfId="0" applyNumberFormat="1" applyFont="1" applyBorder="1" applyAlignment="1">
      <alignment vertical="center"/>
    </xf>
    <xf numFmtId="0" fontId="3" fillId="0" borderId="30" xfId="0" applyFont="1" applyBorder="1" applyAlignment="1">
      <alignment horizontal="centerContinuous" vertical="center"/>
    </xf>
    <xf numFmtId="38" fontId="6" fillId="0" borderId="6" xfId="1" applyFont="1" applyBorder="1" applyAlignment="1">
      <alignment vertical="center"/>
    </xf>
    <xf numFmtId="38" fontId="25" fillId="0" borderId="6" xfId="1" applyFont="1" applyBorder="1" applyAlignment="1">
      <alignment vertical="center"/>
    </xf>
    <xf numFmtId="38" fontId="25" fillId="0" borderId="32" xfId="0" applyNumberFormat="1" applyFont="1" applyBorder="1" applyAlignment="1">
      <alignment vertical="center"/>
    </xf>
    <xf numFmtId="38" fontId="25" fillId="0" borderId="33" xfId="0" applyNumberFormat="1" applyFont="1" applyBorder="1" applyAlignment="1">
      <alignment vertical="center"/>
    </xf>
    <xf numFmtId="38" fontId="5" fillId="0" borderId="34" xfId="0" applyNumberFormat="1" applyFont="1" applyBorder="1" applyAlignment="1">
      <alignment vertical="center"/>
    </xf>
    <xf numFmtId="38" fontId="5" fillId="0" borderId="35" xfId="1" applyFont="1" applyBorder="1" applyAlignment="1">
      <alignment vertical="center"/>
    </xf>
    <xf numFmtId="38" fontId="27" fillId="0" borderId="1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38" fontId="3" fillId="0" borderId="33" xfId="1" applyFont="1" applyBorder="1" applyAlignment="1">
      <alignment horizontal="right" vertical="distributed"/>
    </xf>
    <xf numFmtId="38" fontId="3" fillId="0" borderId="6" xfId="1" applyFont="1" applyBorder="1" applyAlignment="1">
      <alignment horizontal="right" vertical="distributed"/>
    </xf>
    <xf numFmtId="38" fontId="3" fillId="0" borderId="32" xfId="1" applyFont="1" applyBorder="1" applyAlignment="1">
      <alignment horizontal="right" vertical="distributed"/>
    </xf>
    <xf numFmtId="38" fontId="28" fillId="0" borderId="6" xfId="1" applyFont="1" applyBorder="1" applyAlignment="1">
      <alignment horizontal="right" vertical="distributed"/>
    </xf>
    <xf numFmtId="0" fontId="7" fillId="0" borderId="5" xfId="0" applyFont="1" applyBorder="1" applyAlignment="1">
      <alignment vertical="center"/>
    </xf>
    <xf numFmtId="38" fontId="29" fillId="0" borderId="36" xfId="0" applyNumberFormat="1" applyFont="1" applyBorder="1" applyAlignment="1">
      <alignment vertical="center"/>
    </xf>
    <xf numFmtId="0" fontId="10" fillId="0" borderId="30" xfId="0" applyFont="1" applyBorder="1" applyAlignment="1">
      <alignment horizontal="center" vertical="center" wrapText="1"/>
    </xf>
    <xf numFmtId="38" fontId="7" fillId="0" borderId="30" xfId="1" applyFont="1" applyBorder="1" applyAlignment="1">
      <alignment vertical="center"/>
    </xf>
    <xf numFmtId="38" fontId="7" fillId="0" borderId="37" xfId="0" applyNumberFormat="1" applyFont="1" applyBorder="1" applyAlignment="1">
      <alignment vertical="center"/>
    </xf>
    <xf numFmtId="38" fontId="7" fillId="0" borderId="18" xfId="1" applyFont="1" applyBorder="1" applyAlignment="1">
      <alignment vertical="center"/>
    </xf>
    <xf numFmtId="38" fontId="7" fillId="0" borderId="18" xfId="0" applyNumberFormat="1" applyFont="1" applyBorder="1" applyAlignment="1">
      <alignment vertical="center"/>
    </xf>
    <xf numFmtId="38" fontId="7" fillId="0" borderId="38" xfId="0" applyNumberFormat="1" applyFont="1" applyBorder="1" applyAlignment="1">
      <alignment vertical="center"/>
    </xf>
    <xf numFmtId="0" fontId="3" fillId="0" borderId="27" xfId="0" applyFont="1" applyBorder="1" applyAlignment="1">
      <alignment horizontal="centerContinuous" vertical="center"/>
    </xf>
    <xf numFmtId="0" fontId="3" fillId="0" borderId="26" xfId="0" applyFont="1" applyBorder="1" applyAlignment="1">
      <alignment horizontal="centerContinuous" vertical="center"/>
    </xf>
    <xf numFmtId="0" fontId="3" fillId="0" borderId="39" xfId="0" applyFont="1" applyBorder="1" applyAlignment="1">
      <alignment horizontal="centerContinuous" vertical="center"/>
    </xf>
    <xf numFmtId="38" fontId="7" fillId="0" borderId="35" xfId="1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56" fontId="5" fillId="0" borderId="15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distributed"/>
    </xf>
    <xf numFmtId="0" fontId="7" fillId="0" borderId="6" xfId="0" applyFont="1" applyBorder="1" applyAlignment="1">
      <alignment horizontal="center" vertical="distributed"/>
    </xf>
    <xf numFmtId="0" fontId="7" fillId="0" borderId="40" xfId="0" applyFont="1" applyBorder="1" applyAlignment="1">
      <alignment horizontal="center" vertical="distributed"/>
    </xf>
    <xf numFmtId="0" fontId="7" fillId="0" borderId="32" xfId="0" applyFont="1" applyBorder="1" applyAlignment="1">
      <alignment horizontal="center" vertical="distributed"/>
    </xf>
    <xf numFmtId="0" fontId="3" fillId="0" borderId="4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6" fillId="0" borderId="8" xfId="1" applyFont="1" applyBorder="1" applyAlignment="1">
      <alignment horizontal="center" vertical="center"/>
    </xf>
    <xf numFmtId="38" fontId="6" fillId="0" borderId="30" xfId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distributed"/>
    </xf>
    <xf numFmtId="0" fontId="3" fillId="0" borderId="45" xfId="0" applyFont="1" applyBorder="1" applyAlignment="1">
      <alignment horizontal="right" vertical="center"/>
    </xf>
    <xf numFmtId="0" fontId="3" fillId="0" borderId="46" xfId="0" applyFont="1" applyBorder="1" applyAlignment="1">
      <alignment horizontal="right" vertical="center"/>
    </xf>
    <xf numFmtId="0" fontId="21" fillId="0" borderId="15" xfId="0" applyFont="1" applyBorder="1" applyAlignment="1">
      <alignment horizontal="left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7" fillId="0" borderId="47" xfId="0" applyFont="1" applyBorder="1" applyAlignment="1">
      <alignment horizontal="center" vertical="distributed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9525</xdr:rowOff>
    </xdr:from>
    <xdr:to>
      <xdr:col>4</xdr:col>
      <xdr:colOff>228600</xdr:colOff>
      <xdr:row>6</xdr:row>
      <xdr:rowOff>9525</xdr:rowOff>
    </xdr:to>
    <xdr:sp macro="" textlink="">
      <xdr:nvSpPr>
        <xdr:cNvPr id="1619" name="Line 1">
          <a:extLst>
            <a:ext uri="{FF2B5EF4-FFF2-40B4-BE49-F238E27FC236}">
              <a16:creationId xmlns:a16="http://schemas.microsoft.com/office/drawing/2014/main" id="{7D707CBD-B28A-AF16-52D3-A8994BF23D16}"/>
            </a:ext>
          </a:extLst>
        </xdr:cNvPr>
        <xdr:cNvSpPr>
          <a:spLocks noChangeShapeType="1"/>
        </xdr:cNvSpPr>
      </xdr:nvSpPr>
      <xdr:spPr bwMode="auto">
        <a:xfrm>
          <a:off x="0" y="1781175"/>
          <a:ext cx="3019425" cy="0"/>
        </a:xfrm>
        <a:prstGeom prst="line">
          <a:avLst/>
        </a:prstGeom>
        <a:noFill/>
        <a:ln w="2476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790575</xdr:colOff>
      <xdr:row>5</xdr:row>
      <xdr:rowOff>66675</xdr:rowOff>
    </xdr:from>
    <xdr:to>
      <xdr:col>10</xdr:col>
      <xdr:colOff>1181100</xdr:colOff>
      <xdr:row>5</xdr:row>
      <xdr:rowOff>333375</xdr:rowOff>
    </xdr:to>
    <xdr:sp macro="" textlink="">
      <xdr:nvSpPr>
        <xdr:cNvPr id="1028" name="テキスト 4">
          <a:extLst>
            <a:ext uri="{FF2B5EF4-FFF2-40B4-BE49-F238E27FC236}">
              <a16:creationId xmlns:a16="http://schemas.microsoft.com/office/drawing/2014/main" id="{FEFA3003-60DA-B064-BA50-BA0E87DC619A}"/>
            </a:ext>
          </a:extLst>
        </xdr:cNvPr>
        <xdr:cNvSpPr txBox="1">
          <a:spLocks noChangeArrowheads="1"/>
        </xdr:cNvSpPr>
      </xdr:nvSpPr>
      <xdr:spPr bwMode="auto">
        <a:xfrm>
          <a:off x="7077075" y="1314450"/>
          <a:ext cx="390525" cy="2667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8</xdr:col>
      <xdr:colOff>476250</xdr:colOff>
      <xdr:row>8</xdr:row>
      <xdr:rowOff>9525</xdr:rowOff>
    </xdr:from>
    <xdr:to>
      <xdr:col>8</xdr:col>
      <xdr:colOff>476250</xdr:colOff>
      <xdr:row>9</xdr:row>
      <xdr:rowOff>0</xdr:rowOff>
    </xdr:to>
    <xdr:sp macro="" textlink="">
      <xdr:nvSpPr>
        <xdr:cNvPr id="1621" name="Line 23">
          <a:extLst>
            <a:ext uri="{FF2B5EF4-FFF2-40B4-BE49-F238E27FC236}">
              <a16:creationId xmlns:a16="http://schemas.microsoft.com/office/drawing/2014/main" id="{CC484C6C-689A-DA45-4222-181CB0EE2893}"/>
            </a:ext>
          </a:extLst>
        </xdr:cNvPr>
        <xdr:cNvSpPr>
          <a:spLocks noChangeShapeType="1"/>
        </xdr:cNvSpPr>
      </xdr:nvSpPr>
      <xdr:spPr bwMode="auto">
        <a:xfrm>
          <a:off x="5981700" y="2419350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142875</xdr:colOff>
      <xdr:row>28</xdr:row>
      <xdr:rowOff>0</xdr:rowOff>
    </xdr:from>
    <xdr:to>
      <xdr:col>3</xdr:col>
      <xdr:colOff>180975</xdr:colOff>
      <xdr:row>31</xdr:row>
      <xdr:rowOff>28575</xdr:rowOff>
    </xdr:to>
    <xdr:grpSp>
      <xdr:nvGrpSpPr>
        <xdr:cNvPr id="1622" name="Group 33">
          <a:extLst>
            <a:ext uri="{FF2B5EF4-FFF2-40B4-BE49-F238E27FC236}">
              <a16:creationId xmlns:a16="http://schemas.microsoft.com/office/drawing/2014/main" id="{E2E5FD0D-8686-8C08-9DC8-CE11EA0E26CD}"/>
            </a:ext>
          </a:extLst>
        </xdr:cNvPr>
        <xdr:cNvGrpSpPr>
          <a:grpSpLocks/>
        </xdr:cNvGrpSpPr>
      </xdr:nvGrpSpPr>
      <xdr:grpSpPr bwMode="auto">
        <a:xfrm>
          <a:off x="142875" y="9220200"/>
          <a:ext cx="2419350" cy="685800"/>
          <a:chOff x="0" y="-1738876"/>
          <a:chExt cx="18850" cy="20592"/>
        </a:xfrm>
      </xdr:grpSpPr>
      <xdr:sp macro="" textlink="">
        <xdr:nvSpPr>
          <xdr:cNvPr id="1034" name="テキスト 10">
            <a:extLst>
              <a:ext uri="{FF2B5EF4-FFF2-40B4-BE49-F238E27FC236}">
                <a16:creationId xmlns:a16="http://schemas.microsoft.com/office/drawing/2014/main" id="{49F355F4-7712-C1DE-30B5-9A465A99EC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3" y="-1738876"/>
            <a:ext cx="4379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1624" name="Line 18">
            <a:extLst>
              <a:ext uri="{FF2B5EF4-FFF2-40B4-BE49-F238E27FC236}">
                <a16:creationId xmlns:a16="http://schemas.microsoft.com/office/drawing/2014/main" id="{B168BED1-D529-4ADA-ABB6-C3983B1CD1A7}"/>
              </a:ext>
            </a:extLst>
          </xdr:cNvPr>
          <xdr:cNvSpPr>
            <a:spLocks noChangeShapeType="1"/>
          </xdr:cNvSpPr>
        </xdr:nvSpPr>
        <xdr:spPr bwMode="auto">
          <a:xfrm>
            <a:off x="4810" y="-1738590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25" name="Line 30">
            <a:extLst>
              <a:ext uri="{FF2B5EF4-FFF2-40B4-BE49-F238E27FC236}">
                <a16:creationId xmlns:a16="http://schemas.microsoft.com/office/drawing/2014/main" id="{C94FF27C-784E-3608-51BD-517DEAC11B4F}"/>
              </a:ext>
            </a:extLst>
          </xdr:cNvPr>
          <xdr:cNvSpPr>
            <a:spLocks noChangeShapeType="1"/>
          </xdr:cNvSpPr>
        </xdr:nvSpPr>
        <xdr:spPr bwMode="auto">
          <a:xfrm>
            <a:off x="9425" y="-1738304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26" name="Line 32">
            <a:extLst>
              <a:ext uri="{FF2B5EF4-FFF2-40B4-BE49-F238E27FC236}">
                <a16:creationId xmlns:a16="http://schemas.microsoft.com/office/drawing/2014/main" id="{FDDC5395-0708-F0E3-266B-4FF4ECEA2EB3}"/>
              </a:ext>
            </a:extLst>
          </xdr:cNvPr>
          <xdr:cNvSpPr>
            <a:spLocks noChangeShapeType="1"/>
          </xdr:cNvSpPr>
        </xdr:nvSpPr>
        <xdr:spPr bwMode="auto">
          <a:xfrm>
            <a:off x="14170" y="-1738590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27" name="Rectangle 17">
            <a:extLst>
              <a:ext uri="{FF2B5EF4-FFF2-40B4-BE49-F238E27FC236}">
                <a16:creationId xmlns:a16="http://schemas.microsoft.com/office/drawing/2014/main" id="{4B1D3B1C-F364-7A12-54B5-D50C5141DD3A}"/>
              </a:ext>
            </a:extLst>
          </xdr:cNvPr>
          <xdr:cNvSpPr>
            <a:spLocks noChangeArrowheads="1"/>
          </xdr:cNvSpPr>
        </xdr:nvSpPr>
        <xdr:spPr bwMode="auto">
          <a:xfrm>
            <a:off x="0" y="-1738876"/>
            <a:ext cx="18850" cy="2002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" name="テキスト 10">
            <a:extLst>
              <a:ext uri="{FF2B5EF4-FFF2-40B4-BE49-F238E27FC236}">
                <a16:creationId xmlns:a16="http://schemas.microsoft.com/office/drawing/2014/main" id="{39A2B81F-6492-FDB4-2C1D-982BCE4755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95" y="-1737732"/>
            <a:ext cx="4156" cy="18304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4" name="テキスト 10">
            <a:extLst>
              <a:ext uri="{FF2B5EF4-FFF2-40B4-BE49-F238E27FC236}">
                <a16:creationId xmlns:a16="http://schemas.microsoft.com/office/drawing/2014/main" id="{3985DDE0-062A-3A42-7A70-0BC5842385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722" y="-1737732"/>
            <a:ext cx="4082" cy="18304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5" name="テキスト 10">
            <a:extLst>
              <a:ext uri="{FF2B5EF4-FFF2-40B4-BE49-F238E27FC236}">
                <a16:creationId xmlns:a16="http://schemas.microsoft.com/office/drawing/2014/main" id="{21259C40-0DED-B9C9-F21F-8B60F98CEE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471" y="-1737446"/>
            <a:ext cx="4007" cy="18304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9525</xdr:rowOff>
    </xdr:from>
    <xdr:to>
      <xdr:col>5</xdr:col>
      <xdr:colOff>228600</xdr:colOff>
      <xdr:row>6</xdr:row>
      <xdr:rowOff>9525</xdr:rowOff>
    </xdr:to>
    <xdr:sp macro="" textlink="">
      <xdr:nvSpPr>
        <xdr:cNvPr id="3595" name="Line 1">
          <a:extLst>
            <a:ext uri="{FF2B5EF4-FFF2-40B4-BE49-F238E27FC236}">
              <a16:creationId xmlns:a16="http://schemas.microsoft.com/office/drawing/2014/main" id="{1645038D-BC86-E994-8FD3-1DB242F7022E}"/>
            </a:ext>
          </a:extLst>
        </xdr:cNvPr>
        <xdr:cNvSpPr>
          <a:spLocks noChangeShapeType="1"/>
        </xdr:cNvSpPr>
      </xdr:nvSpPr>
      <xdr:spPr bwMode="auto">
        <a:xfrm>
          <a:off x="209550" y="1600200"/>
          <a:ext cx="3067050" cy="0"/>
        </a:xfrm>
        <a:prstGeom prst="line">
          <a:avLst/>
        </a:prstGeom>
        <a:noFill/>
        <a:ln w="2476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590550</xdr:colOff>
      <xdr:row>5</xdr:row>
      <xdr:rowOff>57150</xdr:rowOff>
    </xdr:from>
    <xdr:to>
      <xdr:col>11</xdr:col>
      <xdr:colOff>981075</xdr:colOff>
      <xdr:row>5</xdr:row>
      <xdr:rowOff>323850</xdr:rowOff>
    </xdr:to>
    <xdr:sp macro="" textlink="">
      <xdr:nvSpPr>
        <xdr:cNvPr id="3" name="テキスト 4">
          <a:extLst>
            <a:ext uri="{FF2B5EF4-FFF2-40B4-BE49-F238E27FC236}">
              <a16:creationId xmlns:a16="http://schemas.microsoft.com/office/drawing/2014/main" id="{37E663DC-3523-5989-12E5-751DF285DD78}"/>
            </a:ext>
          </a:extLst>
        </xdr:cNvPr>
        <xdr:cNvSpPr txBox="1">
          <a:spLocks noChangeArrowheads="1"/>
        </xdr:cNvSpPr>
      </xdr:nvSpPr>
      <xdr:spPr bwMode="auto">
        <a:xfrm>
          <a:off x="6877050" y="1304925"/>
          <a:ext cx="390525" cy="2667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9</xdr:col>
      <xdr:colOff>381000</xdr:colOff>
      <xdr:row>8</xdr:row>
      <xdr:rowOff>9525</xdr:rowOff>
    </xdr:from>
    <xdr:to>
      <xdr:col>9</xdr:col>
      <xdr:colOff>381000</xdr:colOff>
      <xdr:row>9</xdr:row>
      <xdr:rowOff>0</xdr:rowOff>
    </xdr:to>
    <xdr:sp macro="" textlink="">
      <xdr:nvSpPr>
        <xdr:cNvPr id="3597" name="Line 23">
          <a:extLst>
            <a:ext uri="{FF2B5EF4-FFF2-40B4-BE49-F238E27FC236}">
              <a16:creationId xmlns:a16="http://schemas.microsoft.com/office/drawing/2014/main" id="{61A62475-AFD6-D36D-F76C-610C06712D45}"/>
            </a:ext>
          </a:extLst>
        </xdr:cNvPr>
        <xdr:cNvSpPr>
          <a:spLocks noChangeShapeType="1"/>
        </xdr:cNvSpPr>
      </xdr:nvSpPr>
      <xdr:spPr bwMode="auto">
        <a:xfrm>
          <a:off x="5838825" y="2438400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5</xdr:col>
      <xdr:colOff>0</xdr:colOff>
      <xdr:row>29</xdr:row>
      <xdr:rowOff>0</xdr:rowOff>
    </xdr:to>
    <xdr:grpSp>
      <xdr:nvGrpSpPr>
        <xdr:cNvPr id="3598" name="Group 33">
          <a:extLst>
            <a:ext uri="{FF2B5EF4-FFF2-40B4-BE49-F238E27FC236}">
              <a16:creationId xmlns:a16="http://schemas.microsoft.com/office/drawing/2014/main" id="{3EEAE26E-9896-06F8-7EDE-50A8EC599E6D}"/>
            </a:ext>
          </a:extLst>
        </xdr:cNvPr>
        <xdr:cNvGrpSpPr>
          <a:grpSpLocks/>
        </xdr:cNvGrpSpPr>
      </xdr:nvGrpSpPr>
      <xdr:grpSpPr bwMode="auto">
        <a:xfrm>
          <a:off x="209550" y="8905875"/>
          <a:ext cx="2838450" cy="666750"/>
          <a:chOff x="0" y="-1738876"/>
          <a:chExt cx="20150" cy="20020"/>
        </a:xfrm>
      </xdr:grpSpPr>
      <xdr:sp macro="" textlink="">
        <xdr:nvSpPr>
          <xdr:cNvPr id="6" name="テキスト 10">
            <a:extLst>
              <a:ext uri="{FF2B5EF4-FFF2-40B4-BE49-F238E27FC236}">
                <a16:creationId xmlns:a16="http://schemas.microsoft.com/office/drawing/2014/main" id="{E2387DF6-ED32-5843-A998-DFADF59C05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65" y="-1738876"/>
            <a:ext cx="4395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7" name="テキスト 12">
            <a:extLst>
              <a:ext uri="{FF2B5EF4-FFF2-40B4-BE49-F238E27FC236}">
                <a16:creationId xmlns:a16="http://schemas.microsoft.com/office/drawing/2014/main" id="{76423C3F-E5B0-9397-C0EA-6E30D7C692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-1738876"/>
            <a:ext cx="6965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3602" name="Line 18">
            <a:extLst>
              <a:ext uri="{FF2B5EF4-FFF2-40B4-BE49-F238E27FC236}">
                <a16:creationId xmlns:a16="http://schemas.microsoft.com/office/drawing/2014/main" id="{0325E14D-E638-FA9F-2FC3-6F325F508910}"/>
              </a:ext>
            </a:extLst>
          </xdr:cNvPr>
          <xdr:cNvSpPr>
            <a:spLocks noChangeShapeType="1"/>
          </xdr:cNvSpPr>
        </xdr:nvSpPr>
        <xdr:spPr bwMode="auto">
          <a:xfrm>
            <a:off x="6955" y="-1738876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テキスト 24">
            <a:extLst>
              <a:ext uri="{FF2B5EF4-FFF2-40B4-BE49-F238E27FC236}">
                <a16:creationId xmlns:a16="http://schemas.microsoft.com/office/drawing/2014/main" id="{4B0B0CEB-A84C-512B-475C-AF9E753643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0" y="-1738876"/>
            <a:ext cx="4395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3604" name="Line 30">
            <a:extLst>
              <a:ext uri="{FF2B5EF4-FFF2-40B4-BE49-F238E27FC236}">
                <a16:creationId xmlns:a16="http://schemas.microsoft.com/office/drawing/2014/main" id="{9D4467A8-24B4-416B-8B8B-4CEC52A3080E}"/>
              </a:ext>
            </a:extLst>
          </xdr:cNvPr>
          <xdr:cNvSpPr>
            <a:spLocks noChangeShapeType="1"/>
          </xdr:cNvSpPr>
        </xdr:nvSpPr>
        <xdr:spPr bwMode="auto">
          <a:xfrm>
            <a:off x="11375" y="-1738876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テキスト 31">
            <a:extLst>
              <a:ext uri="{FF2B5EF4-FFF2-40B4-BE49-F238E27FC236}">
                <a16:creationId xmlns:a16="http://schemas.microsoft.com/office/drawing/2014/main" id="{FF7248AC-AABE-1D5C-4D42-78E962DAE8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55" y="-1738876"/>
            <a:ext cx="4395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3606" name="Line 32">
            <a:extLst>
              <a:ext uri="{FF2B5EF4-FFF2-40B4-BE49-F238E27FC236}">
                <a16:creationId xmlns:a16="http://schemas.microsoft.com/office/drawing/2014/main" id="{D103ACC6-C374-51F8-51B2-AB5124DE0549}"/>
              </a:ext>
            </a:extLst>
          </xdr:cNvPr>
          <xdr:cNvSpPr>
            <a:spLocks noChangeShapeType="1"/>
          </xdr:cNvSpPr>
        </xdr:nvSpPr>
        <xdr:spPr bwMode="auto">
          <a:xfrm>
            <a:off x="15730" y="-1738876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07" name="Rectangle 17">
            <a:extLst>
              <a:ext uri="{FF2B5EF4-FFF2-40B4-BE49-F238E27FC236}">
                <a16:creationId xmlns:a16="http://schemas.microsoft.com/office/drawing/2014/main" id="{848602C8-F077-754B-EC19-CE398C57029B}"/>
              </a:ext>
            </a:extLst>
          </xdr:cNvPr>
          <xdr:cNvSpPr>
            <a:spLocks noChangeArrowheads="1"/>
          </xdr:cNvSpPr>
        </xdr:nvSpPr>
        <xdr:spPr bwMode="auto">
          <a:xfrm>
            <a:off x="0" y="-1738876"/>
            <a:ext cx="20150" cy="2002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6</xdr:row>
      <xdr:rowOff>9525</xdr:rowOff>
    </xdr:from>
    <xdr:to>
      <xdr:col>5</xdr:col>
      <xdr:colOff>228600</xdr:colOff>
      <xdr:row>6</xdr:row>
      <xdr:rowOff>9525</xdr:rowOff>
    </xdr:to>
    <xdr:sp macro="" textlink="">
      <xdr:nvSpPr>
        <xdr:cNvPr id="3599" name="Line 1">
          <a:extLst>
            <a:ext uri="{FF2B5EF4-FFF2-40B4-BE49-F238E27FC236}">
              <a16:creationId xmlns:a16="http://schemas.microsoft.com/office/drawing/2014/main" id="{E7BBE355-3958-AF23-EBBD-29496E7D98FD}"/>
            </a:ext>
          </a:extLst>
        </xdr:cNvPr>
        <xdr:cNvSpPr>
          <a:spLocks noChangeShapeType="1"/>
        </xdr:cNvSpPr>
      </xdr:nvSpPr>
      <xdr:spPr bwMode="auto">
        <a:xfrm>
          <a:off x="209550" y="1600200"/>
          <a:ext cx="3067050" cy="0"/>
        </a:xfrm>
        <a:prstGeom prst="line">
          <a:avLst/>
        </a:prstGeom>
        <a:noFill/>
        <a:ln w="2476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9525</xdr:rowOff>
    </xdr:from>
    <xdr:to>
      <xdr:col>5</xdr:col>
      <xdr:colOff>228600</xdr:colOff>
      <xdr:row>6</xdr:row>
      <xdr:rowOff>9525</xdr:rowOff>
    </xdr:to>
    <xdr:sp macro="" textlink="">
      <xdr:nvSpPr>
        <xdr:cNvPr id="2732" name="Line 1">
          <a:extLst>
            <a:ext uri="{FF2B5EF4-FFF2-40B4-BE49-F238E27FC236}">
              <a16:creationId xmlns:a16="http://schemas.microsoft.com/office/drawing/2014/main" id="{9E428DB5-2A78-C8DA-9658-044A76820885}"/>
            </a:ext>
          </a:extLst>
        </xdr:cNvPr>
        <xdr:cNvSpPr>
          <a:spLocks noChangeShapeType="1"/>
        </xdr:cNvSpPr>
      </xdr:nvSpPr>
      <xdr:spPr bwMode="auto">
        <a:xfrm>
          <a:off x="209550" y="1600200"/>
          <a:ext cx="3181350" cy="0"/>
        </a:xfrm>
        <a:prstGeom prst="line">
          <a:avLst/>
        </a:prstGeom>
        <a:noFill/>
        <a:ln w="2476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381000</xdr:colOff>
      <xdr:row>8</xdr:row>
      <xdr:rowOff>9525</xdr:rowOff>
    </xdr:from>
    <xdr:to>
      <xdr:col>9</xdr:col>
      <xdr:colOff>381000</xdr:colOff>
      <xdr:row>9</xdr:row>
      <xdr:rowOff>0</xdr:rowOff>
    </xdr:to>
    <xdr:sp macro="" textlink="">
      <xdr:nvSpPr>
        <xdr:cNvPr id="2733" name="Line 23">
          <a:extLst>
            <a:ext uri="{FF2B5EF4-FFF2-40B4-BE49-F238E27FC236}">
              <a16:creationId xmlns:a16="http://schemas.microsoft.com/office/drawing/2014/main" id="{516DFFA9-06F0-5A81-0B4C-FB3CE40F2D1F}"/>
            </a:ext>
          </a:extLst>
        </xdr:cNvPr>
        <xdr:cNvSpPr>
          <a:spLocks noChangeShapeType="1"/>
        </xdr:cNvSpPr>
      </xdr:nvSpPr>
      <xdr:spPr bwMode="auto">
        <a:xfrm>
          <a:off x="6019800" y="2438400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5</xdr:col>
      <xdr:colOff>0</xdr:colOff>
      <xdr:row>29</xdr:row>
      <xdr:rowOff>0</xdr:rowOff>
    </xdr:to>
    <xdr:grpSp>
      <xdr:nvGrpSpPr>
        <xdr:cNvPr id="2734" name="Group 33">
          <a:extLst>
            <a:ext uri="{FF2B5EF4-FFF2-40B4-BE49-F238E27FC236}">
              <a16:creationId xmlns:a16="http://schemas.microsoft.com/office/drawing/2014/main" id="{B7F6960A-981B-F3C2-103D-F5D6DAAF2024}"/>
            </a:ext>
          </a:extLst>
        </xdr:cNvPr>
        <xdr:cNvGrpSpPr>
          <a:grpSpLocks/>
        </xdr:cNvGrpSpPr>
      </xdr:nvGrpSpPr>
      <xdr:grpSpPr bwMode="auto">
        <a:xfrm>
          <a:off x="209550" y="8905875"/>
          <a:ext cx="2952750" cy="666750"/>
          <a:chOff x="0" y="-1738876"/>
          <a:chExt cx="20150" cy="20020"/>
        </a:xfrm>
      </xdr:grpSpPr>
      <xdr:sp macro="" textlink="">
        <xdr:nvSpPr>
          <xdr:cNvPr id="6" name="テキスト 10">
            <a:extLst>
              <a:ext uri="{FF2B5EF4-FFF2-40B4-BE49-F238E27FC236}">
                <a16:creationId xmlns:a16="http://schemas.microsoft.com/office/drawing/2014/main" id="{A14F24A6-9ACD-0890-060E-323204D6A1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55" y="-1738876"/>
            <a:ext cx="4420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7" name="テキスト 12">
            <a:extLst>
              <a:ext uri="{FF2B5EF4-FFF2-40B4-BE49-F238E27FC236}">
                <a16:creationId xmlns:a16="http://schemas.microsoft.com/office/drawing/2014/main" id="{28329CF6-8319-E4CA-39E9-444AE17937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-1738876"/>
            <a:ext cx="6955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2750" name="Line 18">
            <a:extLst>
              <a:ext uri="{FF2B5EF4-FFF2-40B4-BE49-F238E27FC236}">
                <a16:creationId xmlns:a16="http://schemas.microsoft.com/office/drawing/2014/main" id="{6B04B9B9-0A9E-1F40-2ABE-5562F8020771}"/>
              </a:ext>
            </a:extLst>
          </xdr:cNvPr>
          <xdr:cNvSpPr>
            <a:spLocks noChangeShapeType="1"/>
          </xdr:cNvSpPr>
        </xdr:nvSpPr>
        <xdr:spPr bwMode="auto">
          <a:xfrm>
            <a:off x="6955" y="-1738876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テキスト 24">
            <a:extLst>
              <a:ext uri="{FF2B5EF4-FFF2-40B4-BE49-F238E27FC236}">
                <a16:creationId xmlns:a16="http://schemas.microsoft.com/office/drawing/2014/main" id="{94AE7C2C-0B78-FF63-B268-C49FC43948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75" y="-1738876"/>
            <a:ext cx="4355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2752" name="Line 30">
            <a:extLst>
              <a:ext uri="{FF2B5EF4-FFF2-40B4-BE49-F238E27FC236}">
                <a16:creationId xmlns:a16="http://schemas.microsoft.com/office/drawing/2014/main" id="{034886C5-0C06-62F6-1C8E-813EA204F5DB}"/>
              </a:ext>
            </a:extLst>
          </xdr:cNvPr>
          <xdr:cNvSpPr>
            <a:spLocks noChangeShapeType="1"/>
          </xdr:cNvSpPr>
        </xdr:nvSpPr>
        <xdr:spPr bwMode="auto">
          <a:xfrm>
            <a:off x="11375" y="-1738876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テキスト 31">
            <a:extLst>
              <a:ext uri="{FF2B5EF4-FFF2-40B4-BE49-F238E27FC236}">
                <a16:creationId xmlns:a16="http://schemas.microsoft.com/office/drawing/2014/main" id="{F4868667-A2A0-0AFB-753F-DF0A6D685E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30" y="-1738876"/>
            <a:ext cx="4420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2754" name="Line 32">
            <a:extLst>
              <a:ext uri="{FF2B5EF4-FFF2-40B4-BE49-F238E27FC236}">
                <a16:creationId xmlns:a16="http://schemas.microsoft.com/office/drawing/2014/main" id="{06AFB199-AC79-EBDD-F6A3-A60A6AD51FDD}"/>
              </a:ext>
            </a:extLst>
          </xdr:cNvPr>
          <xdr:cNvSpPr>
            <a:spLocks noChangeShapeType="1"/>
          </xdr:cNvSpPr>
        </xdr:nvSpPr>
        <xdr:spPr bwMode="auto">
          <a:xfrm>
            <a:off x="15730" y="-1738876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5" name="Rectangle 17">
            <a:extLst>
              <a:ext uri="{FF2B5EF4-FFF2-40B4-BE49-F238E27FC236}">
                <a16:creationId xmlns:a16="http://schemas.microsoft.com/office/drawing/2014/main" id="{1F1B783E-4946-964F-452C-2EF45F6AF868}"/>
              </a:ext>
            </a:extLst>
          </xdr:cNvPr>
          <xdr:cNvSpPr>
            <a:spLocks noChangeArrowheads="1"/>
          </xdr:cNvSpPr>
        </xdr:nvSpPr>
        <xdr:spPr bwMode="auto">
          <a:xfrm>
            <a:off x="0" y="-1738876"/>
            <a:ext cx="20150" cy="2002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6</xdr:row>
      <xdr:rowOff>9525</xdr:rowOff>
    </xdr:from>
    <xdr:to>
      <xdr:col>5</xdr:col>
      <xdr:colOff>228600</xdr:colOff>
      <xdr:row>6</xdr:row>
      <xdr:rowOff>9525</xdr:rowOff>
    </xdr:to>
    <xdr:sp macro="" textlink="">
      <xdr:nvSpPr>
        <xdr:cNvPr id="2735" name="Line 1">
          <a:extLst>
            <a:ext uri="{FF2B5EF4-FFF2-40B4-BE49-F238E27FC236}">
              <a16:creationId xmlns:a16="http://schemas.microsoft.com/office/drawing/2014/main" id="{A2688295-4740-2864-852B-63791E86BB72}"/>
            </a:ext>
          </a:extLst>
        </xdr:cNvPr>
        <xdr:cNvSpPr>
          <a:spLocks noChangeShapeType="1"/>
        </xdr:cNvSpPr>
      </xdr:nvSpPr>
      <xdr:spPr bwMode="auto">
        <a:xfrm>
          <a:off x="209550" y="1600200"/>
          <a:ext cx="3181350" cy="0"/>
        </a:xfrm>
        <a:prstGeom prst="line">
          <a:avLst/>
        </a:prstGeom>
        <a:noFill/>
        <a:ln w="2476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381000</xdr:colOff>
      <xdr:row>8</xdr:row>
      <xdr:rowOff>9525</xdr:rowOff>
    </xdr:from>
    <xdr:to>
      <xdr:col>9</xdr:col>
      <xdr:colOff>381000</xdr:colOff>
      <xdr:row>9</xdr:row>
      <xdr:rowOff>0</xdr:rowOff>
    </xdr:to>
    <xdr:sp macro="" textlink="">
      <xdr:nvSpPr>
        <xdr:cNvPr id="2736" name="Line 23">
          <a:extLst>
            <a:ext uri="{FF2B5EF4-FFF2-40B4-BE49-F238E27FC236}">
              <a16:creationId xmlns:a16="http://schemas.microsoft.com/office/drawing/2014/main" id="{CC961F3A-FE27-851B-D6BA-F3EE983F5EBF}"/>
            </a:ext>
          </a:extLst>
        </xdr:cNvPr>
        <xdr:cNvSpPr>
          <a:spLocks noChangeShapeType="1"/>
        </xdr:cNvSpPr>
      </xdr:nvSpPr>
      <xdr:spPr bwMode="auto">
        <a:xfrm>
          <a:off x="6019800" y="2438400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5</xdr:col>
      <xdr:colOff>0</xdr:colOff>
      <xdr:row>29</xdr:row>
      <xdr:rowOff>0</xdr:rowOff>
    </xdr:to>
    <xdr:grpSp>
      <xdr:nvGrpSpPr>
        <xdr:cNvPr id="2737" name="Group 33">
          <a:extLst>
            <a:ext uri="{FF2B5EF4-FFF2-40B4-BE49-F238E27FC236}">
              <a16:creationId xmlns:a16="http://schemas.microsoft.com/office/drawing/2014/main" id="{80D89F09-9422-5B0B-E744-BB11A47BCD2B}"/>
            </a:ext>
          </a:extLst>
        </xdr:cNvPr>
        <xdr:cNvGrpSpPr>
          <a:grpSpLocks/>
        </xdr:cNvGrpSpPr>
      </xdr:nvGrpSpPr>
      <xdr:grpSpPr bwMode="auto">
        <a:xfrm>
          <a:off x="209550" y="8905875"/>
          <a:ext cx="2952750" cy="666750"/>
          <a:chOff x="0" y="-1738876"/>
          <a:chExt cx="20150" cy="20020"/>
        </a:xfrm>
      </xdr:grpSpPr>
      <xdr:sp macro="" textlink="">
        <xdr:nvSpPr>
          <xdr:cNvPr id="8" name="テキスト 10">
            <a:extLst>
              <a:ext uri="{FF2B5EF4-FFF2-40B4-BE49-F238E27FC236}">
                <a16:creationId xmlns:a16="http://schemas.microsoft.com/office/drawing/2014/main" id="{B3941A6F-CFE2-8375-AD6E-4A79A34949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55" y="-1738876"/>
            <a:ext cx="4420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10" name="テキスト 12">
            <a:extLst>
              <a:ext uri="{FF2B5EF4-FFF2-40B4-BE49-F238E27FC236}">
                <a16:creationId xmlns:a16="http://schemas.microsoft.com/office/drawing/2014/main" id="{798CD512-854C-7613-E112-2A8D66B3E3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-1738876"/>
            <a:ext cx="6955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2742" name="Line 18">
            <a:extLst>
              <a:ext uri="{FF2B5EF4-FFF2-40B4-BE49-F238E27FC236}">
                <a16:creationId xmlns:a16="http://schemas.microsoft.com/office/drawing/2014/main" id="{0050EBB5-7E6A-3D7F-9B01-5921C3AAD8EC}"/>
              </a:ext>
            </a:extLst>
          </xdr:cNvPr>
          <xdr:cNvSpPr>
            <a:spLocks noChangeShapeType="1"/>
          </xdr:cNvSpPr>
        </xdr:nvSpPr>
        <xdr:spPr bwMode="auto">
          <a:xfrm>
            <a:off x="6955" y="-1738876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テキスト 24">
            <a:extLst>
              <a:ext uri="{FF2B5EF4-FFF2-40B4-BE49-F238E27FC236}">
                <a16:creationId xmlns:a16="http://schemas.microsoft.com/office/drawing/2014/main" id="{22C82A95-0C59-7154-3C74-95089BF9DF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75" y="-1738876"/>
            <a:ext cx="4355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2744" name="Line 30">
            <a:extLst>
              <a:ext uri="{FF2B5EF4-FFF2-40B4-BE49-F238E27FC236}">
                <a16:creationId xmlns:a16="http://schemas.microsoft.com/office/drawing/2014/main" id="{452C7052-6602-B6BD-FE67-4077EE720469}"/>
              </a:ext>
            </a:extLst>
          </xdr:cNvPr>
          <xdr:cNvSpPr>
            <a:spLocks noChangeShapeType="1"/>
          </xdr:cNvSpPr>
        </xdr:nvSpPr>
        <xdr:spPr bwMode="auto">
          <a:xfrm>
            <a:off x="11375" y="-1738876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テキスト 31">
            <a:extLst>
              <a:ext uri="{FF2B5EF4-FFF2-40B4-BE49-F238E27FC236}">
                <a16:creationId xmlns:a16="http://schemas.microsoft.com/office/drawing/2014/main" id="{F030667D-3758-C283-31B9-0882000354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30" y="-1738876"/>
            <a:ext cx="4420" cy="200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印</a:t>
            </a:r>
          </a:p>
        </xdr:txBody>
      </xdr:sp>
      <xdr:sp macro="" textlink="">
        <xdr:nvSpPr>
          <xdr:cNvPr id="2746" name="Line 32">
            <a:extLst>
              <a:ext uri="{FF2B5EF4-FFF2-40B4-BE49-F238E27FC236}">
                <a16:creationId xmlns:a16="http://schemas.microsoft.com/office/drawing/2014/main" id="{A1C96C86-370A-72CC-EC26-E303BE444865}"/>
              </a:ext>
            </a:extLst>
          </xdr:cNvPr>
          <xdr:cNvSpPr>
            <a:spLocks noChangeShapeType="1"/>
          </xdr:cNvSpPr>
        </xdr:nvSpPr>
        <xdr:spPr bwMode="auto">
          <a:xfrm>
            <a:off x="15730" y="-1738876"/>
            <a:ext cx="0" cy="2002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47" name="Rectangle 17">
            <a:extLst>
              <a:ext uri="{FF2B5EF4-FFF2-40B4-BE49-F238E27FC236}">
                <a16:creationId xmlns:a16="http://schemas.microsoft.com/office/drawing/2014/main" id="{BF517B2A-D452-FC52-3ECC-40301D5625B3}"/>
              </a:ext>
            </a:extLst>
          </xdr:cNvPr>
          <xdr:cNvSpPr>
            <a:spLocks noChangeArrowheads="1"/>
          </xdr:cNvSpPr>
        </xdr:nvSpPr>
        <xdr:spPr bwMode="auto">
          <a:xfrm>
            <a:off x="0" y="-1738876"/>
            <a:ext cx="20150" cy="2002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6</xdr:row>
      <xdr:rowOff>9525</xdr:rowOff>
    </xdr:from>
    <xdr:to>
      <xdr:col>5</xdr:col>
      <xdr:colOff>228600</xdr:colOff>
      <xdr:row>6</xdr:row>
      <xdr:rowOff>9525</xdr:rowOff>
    </xdr:to>
    <xdr:sp macro="" textlink="">
      <xdr:nvSpPr>
        <xdr:cNvPr id="2738" name="Line 1">
          <a:extLst>
            <a:ext uri="{FF2B5EF4-FFF2-40B4-BE49-F238E27FC236}">
              <a16:creationId xmlns:a16="http://schemas.microsoft.com/office/drawing/2014/main" id="{12926D57-94D0-46D4-FDC9-939429E3B290}"/>
            </a:ext>
          </a:extLst>
        </xdr:cNvPr>
        <xdr:cNvSpPr>
          <a:spLocks noChangeShapeType="1"/>
        </xdr:cNvSpPr>
      </xdr:nvSpPr>
      <xdr:spPr bwMode="auto">
        <a:xfrm>
          <a:off x="209550" y="1600200"/>
          <a:ext cx="3181350" cy="0"/>
        </a:xfrm>
        <a:prstGeom prst="line">
          <a:avLst/>
        </a:prstGeom>
        <a:noFill/>
        <a:ln w="2476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</xdr:row>
      <xdr:rowOff>9525</xdr:rowOff>
    </xdr:from>
    <xdr:to>
      <xdr:col>5</xdr:col>
      <xdr:colOff>228600</xdr:colOff>
      <xdr:row>6</xdr:row>
      <xdr:rowOff>9525</xdr:rowOff>
    </xdr:to>
    <xdr:sp macro="" textlink="">
      <xdr:nvSpPr>
        <xdr:cNvPr id="2739" name="Line 1">
          <a:extLst>
            <a:ext uri="{FF2B5EF4-FFF2-40B4-BE49-F238E27FC236}">
              <a16:creationId xmlns:a16="http://schemas.microsoft.com/office/drawing/2014/main" id="{4D66DE4E-DB13-6308-D8E1-19CC374C2AD5}"/>
            </a:ext>
          </a:extLst>
        </xdr:cNvPr>
        <xdr:cNvSpPr>
          <a:spLocks noChangeShapeType="1"/>
        </xdr:cNvSpPr>
      </xdr:nvSpPr>
      <xdr:spPr bwMode="auto">
        <a:xfrm>
          <a:off x="209550" y="1600200"/>
          <a:ext cx="3181350" cy="0"/>
        </a:xfrm>
        <a:prstGeom prst="line">
          <a:avLst/>
        </a:prstGeom>
        <a:noFill/>
        <a:ln w="2476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3"/>
  <sheetViews>
    <sheetView showZeros="0" tabSelected="1" topLeftCell="A4" workbookViewId="0">
      <selection activeCell="P27" sqref="P27"/>
    </sheetView>
  </sheetViews>
  <sheetFormatPr defaultRowHeight="13.5"/>
  <cols>
    <col min="1" max="1" width="12.375" style="1" customWidth="1"/>
    <col min="2" max="2" width="11.375" style="1" customWidth="1"/>
    <col min="3" max="3" width="7.5" style="1" customWidth="1"/>
    <col min="4" max="4" width="5.375" style="1" customWidth="1"/>
    <col min="5" max="5" width="11.25" style="1" customWidth="1"/>
    <col min="6" max="6" width="12.625" style="1" customWidth="1"/>
    <col min="7" max="7" width="4.25" style="1" customWidth="1"/>
    <col min="8" max="8" width="7.5" style="1" customWidth="1"/>
    <col min="9" max="9" width="11.625" style="1" customWidth="1"/>
    <col min="10" max="10" width="13.5" style="1" customWidth="1"/>
    <col min="11" max="11" width="4.375" style="1" customWidth="1"/>
    <col min="12" max="16384" width="9" style="1"/>
  </cols>
  <sheetData>
    <row r="1" spans="1:11" ht="8.2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1" ht="29.25" customHeight="1">
      <c r="A2" s="44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ht="9.75" customHeight="1">
      <c r="A3" s="5"/>
      <c r="B3" s="7"/>
      <c r="C3" s="6"/>
      <c r="D3" s="7"/>
      <c r="E3" s="7"/>
      <c r="F3" s="7"/>
      <c r="G3" s="7"/>
      <c r="H3" s="7"/>
      <c r="I3" s="7"/>
      <c r="J3" s="7"/>
      <c r="K3" s="8"/>
    </row>
    <row r="4" spans="1:11" ht="18" customHeight="1">
      <c r="A4" s="29" t="s">
        <v>26</v>
      </c>
      <c r="B4" s="14"/>
      <c r="C4" s="7"/>
      <c r="D4" s="7"/>
      <c r="E4" s="7"/>
      <c r="F4" s="7"/>
      <c r="G4" s="7" t="s">
        <v>20</v>
      </c>
      <c r="H4" s="7"/>
      <c r="I4" s="7"/>
      <c r="J4" s="7"/>
      <c r="K4" s="8"/>
    </row>
    <row r="5" spans="1:11" ht="18" customHeight="1">
      <c r="A5" s="29" t="s">
        <v>40</v>
      </c>
      <c r="B5" s="14"/>
      <c r="C5" s="7"/>
      <c r="D5" s="7"/>
      <c r="E5" s="7"/>
      <c r="F5" s="7"/>
      <c r="G5" s="99" t="s">
        <v>27</v>
      </c>
      <c r="H5" s="99"/>
      <c r="I5" s="7"/>
      <c r="J5" s="7"/>
      <c r="K5" s="8"/>
    </row>
    <row r="6" spans="1:11" ht="56.25" customHeight="1">
      <c r="A6" s="30" t="s">
        <v>1</v>
      </c>
      <c r="B6" s="15"/>
      <c r="C6" s="7"/>
      <c r="D6" s="7"/>
      <c r="E6" s="7"/>
      <c r="F6" s="7"/>
      <c r="G6" s="7"/>
      <c r="H6" s="59"/>
      <c r="I6" s="7"/>
      <c r="J6" s="7"/>
      <c r="K6" s="8" t="s">
        <v>38</v>
      </c>
    </row>
    <row r="7" spans="1:11" ht="20.25" customHeight="1" thickBot="1">
      <c r="A7" s="56"/>
      <c r="B7" s="55"/>
      <c r="C7" s="55"/>
      <c r="D7" s="55"/>
      <c r="E7" s="55"/>
      <c r="F7" s="55"/>
      <c r="G7" s="111" t="s">
        <v>30</v>
      </c>
      <c r="H7" s="111"/>
      <c r="I7" s="55" t="s">
        <v>35</v>
      </c>
      <c r="J7" s="55"/>
      <c r="K7" s="57"/>
    </row>
    <row r="8" spans="1:11" ht="30" customHeight="1">
      <c r="A8" s="31" t="s">
        <v>2</v>
      </c>
      <c r="B8" s="60"/>
      <c r="C8" s="35" t="s">
        <v>3</v>
      </c>
      <c r="D8" s="35"/>
      <c r="E8" s="35"/>
      <c r="F8" s="28"/>
      <c r="G8" s="112" t="s">
        <v>32</v>
      </c>
      <c r="H8" s="113"/>
      <c r="I8" s="114"/>
      <c r="J8" s="116" t="s">
        <v>41</v>
      </c>
      <c r="K8" s="117"/>
    </row>
    <row r="9" spans="1:11" ht="30" customHeight="1">
      <c r="A9" s="66" t="s">
        <v>28</v>
      </c>
      <c r="B9" s="101"/>
      <c r="C9" s="101"/>
      <c r="D9" s="101"/>
      <c r="E9" s="101"/>
      <c r="F9" s="102"/>
      <c r="G9" s="107" t="s">
        <v>36</v>
      </c>
      <c r="H9" s="101"/>
      <c r="I9" s="108"/>
      <c r="J9" s="109">
        <f>IF(J29="","",J29)</f>
        <v>0</v>
      </c>
      <c r="K9" s="110"/>
    </row>
    <row r="10" spans="1:11" ht="30" customHeight="1">
      <c r="A10" s="39" t="s">
        <v>6</v>
      </c>
      <c r="B10" s="40"/>
      <c r="C10" s="47" t="s">
        <v>7</v>
      </c>
      <c r="D10" s="48"/>
      <c r="E10" s="48"/>
      <c r="F10" s="49"/>
      <c r="G10" s="36" t="s">
        <v>8</v>
      </c>
      <c r="H10" s="37"/>
      <c r="I10" s="37"/>
      <c r="J10" s="47"/>
      <c r="K10" s="38"/>
    </row>
    <row r="11" spans="1:11" ht="30" customHeight="1">
      <c r="A11" s="41"/>
      <c r="B11" s="42"/>
      <c r="C11" s="17" t="s">
        <v>9</v>
      </c>
      <c r="D11" s="18" t="s">
        <v>10</v>
      </c>
      <c r="E11" s="17" t="s">
        <v>11</v>
      </c>
      <c r="F11" s="19" t="s">
        <v>12</v>
      </c>
      <c r="G11" s="20" t="s">
        <v>13</v>
      </c>
      <c r="H11" s="17" t="s">
        <v>9</v>
      </c>
      <c r="I11" s="17" t="s">
        <v>11</v>
      </c>
      <c r="J11" s="17" t="s">
        <v>37</v>
      </c>
      <c r="K11" s="87" t="s">
        <v>29</v>
      </c>
    </row>
    <row r="12" spans="1:11" s="11" customFormat="1" ht="26.25" customHeight="1">
      <c r="A12" s="97"/>
      <c r="B12" s="98"/>
      <c r="C12" s="10"/>
      <c r="D12" s="10"/>
      <c r="E12" s="21"/>
      <c r="F12" s="22"/>
      <c r="G12" s="26"/>
      <c r="H12" s="10"/>
      <c r="I12" s="21"/>
      <c r="J12" s="21" t="str">
        <f>IF(H12="","",H12*I12)</f>
        <v/>
      </c>
      <c r="K12" s="88">
        <v>10</v>
      </c>
    </row>
    <row r="13" spans="1:11" s="11" customFormat="1" ht="26.25" customHeight="1">
      <c r="A13" s="97"/>
      <c r="B13" s="98"/>
      <c r="C13" s="10"/>
      <c r="D13" s="10"/>
      <c r="E13" s="21"/>
      <c r="F13" s="22"/>
      <c r="G13" s="26"/>
      <c r="H13" s="10"/>
      <c r="I13" s="21"/>
      <c r="J13" s="21" t="str">
        <f t="shared" ref="J13:J24" si="0">IF(H13="","",H13*I13)</f>
        <v/>
      </c>
      <c r="K13" s="88">
        <v>10</v>
      </c>
    </row>
    <row r="14" spans="1:11" s="11" customFormat="1" ht="26.25" customHeight="1">
      <c r="A14" s="97"/>
      <c r="B14" s="98"/>
      <c r="C14" s="10"/>
      <c r="D14" s="10"/>
      <c r="E14" s="21"/>
      <c r="F14" s="22"/>
      <c r="G14" s="26"/>
      <c r="H14" s="10"/>
      <c r="I14" s="21"/>
      <c r="J14" s="21" t="str">
        <f t="shared" si="0"/>
        <v/>
      </c>
      <c r="K14" s="88">
        <v>10</v>
      </c>
    </row>
    <row r="15" spans="1:11" s="11" customFormat="1" ht="26.25" customHeight="1">
      <c r="A15" s="100"/>
      <c r="B15" s="98"/>
      <c r="C15" s="10"/>
      <c r="D15" s="10"/>
      <c r="E15" s="21"/>
      <c r="F15" s="22"/>
      <c r="G15" s="26"/>
      <c r="H15" s="10"/>
      <c r="I15" s="21"/>
      <c r="J15" s="21" t="str">
        <f t="shared" si="0"/>
        <v/>
      </c>
      <c r="K15" s="88">
        <v>10</v>
      </c>
    </row>
    <row r="16" spans="1:11" s="11" customFormat="1" ht="26.25" customHeight="1">
      <c r="A16" s="97"/>
      <c r="B16" s="98"/>
      <c r="C16" s="10"/>
      <c r="D16" s="10"/>
      <c r="E16" s="21"/>
      <c r="F16" s="22"/>
      <c r="G16" s="26"/>
      <c r="H16" s="10"/>
      <c r="I16" s="21"/>
      <c r="J16" s="21" t="str">
        <f t="shared" si="0"/>
        <v/>
      </c>
      <c r="K16" s="88">
        <v>10</v>
      </c>
    </row>
    <row r="17" spans="1:11" s="11" customFormat="1" ht="26.25" customHeight="1">
      <c r="A17" s="33"/>
      <c r="B17" s="34"/>
      <c r="C17" s="10"/>
      <c r="D17" s="10"/>
      <c r="E17" s="21"/>
      <c r="F17" s="22"/>
      <c r="G17" s="26"/>
      <c r="H17" s="10"/>
      <c r="I17" s="21"/>
      <c r="J17" s="21" t="str">
        <f t="shared" si="0"/>
        <v/>
      </c>
      <c r="K17" s="88">
        <v>10</v>
      </c>
    </row>
    <row r="18" spans="1:11" s="11" customFormat="1" ht="26.25" customHeight="1">
      <c r="A18" s="97"/>
      <c r="B18" s="98"/>
      <c r="C18" s="10"/>
      <c r="D18" s="10"/>
      <c r="E18" s="21"/>
      <c r="F18" s="22"/>
      <c r="G18" s="26"/>
      <c r="H18" s="10"/>
      <c r="I18" s="21"/>
      <c r="J18" s="21" t="str">
        <f t="shared" si="0"/>
        <v/>
      </c>
      <c r="K18" s="88">
        <v>10</v>
      </c>
    </row>
    <row r="19" spans="1:11" s="11" customFormat="1" ht="26.25" customHeight="1">
      <c r="A19" s="33"/>
      <c r="B19" s="34"/>
      <c r="C19" s="10"/>
      <c r="D19" s="10"/>
      <c r="E19" s="21"/>
      <c r="F19" s="22"/>
      <c r="G19" s="26"/>
      <c r="H19" s="10"/>
      <c r="I19" s="21"/>
      <c r="J19" s="21" t="str">
        <f t="shared" si="0"/>
        <v/>
      </c>
      <c r="K19" s="88">
        <v>10</v>
      </c>
    </row>
    <row r="20" spans="1:11" s="11" customFormat="1" ht="26.25" customHeight="1">
      <c r="A20" s="33"/>
      <c r="B20" s="34"/>
      <c r="C20" s="10"/>
      <c r="D20" s="10"/>
      <c r="E20" s="21"/>
      <c r="F20" s="22">
        <f>C20*E20</f>
        <v>0</v>
      </c>
      <c r="G20" s="26"/>
      <c r="H20" s="10"/>
      <c r="I20" s="21"/>
      <c r="J20" s="21" t="str">
        <f t="shared" si="0"/>
        <v/>
      </c>
      <c r="K20" s="88">
        <v>10</v>
      </c>
    </row>
    <row r="21" spans="1:11" s="11" customFormat="1" ht="26.25" customHeight="1">
      <c r="A21" s="33"/>
      <c r="B21" s="34"/>
      <c r="C21" s="10"/>
      <c r="D21" s="10"/>
      <c r="E21" s="21"/>
      <c r="F21" s="22">
        <f>C21*E21</f>
        <v>0</v>
      </c>
      <c r="G21" s="26"/>
      <c r="H21" s="10"/>
      <c r="I21" s="21"/>
      <c r="J21" s="21" t="str">
        <f t="shared" si="0"/>
        <v/>
      </c>
      <c r="K21" s="88">
        <v>10</v>
      </c>
    </row>
    <row r="22" spans="1:11" s="11" customFormat="1" ht="26.25" customHeight="1">
      <c r="A22" s="33"/>
      <c r="B22" s="34"/>
      <c r="C22" s="10"/>
      <c r="D22" s="10"/>
      <c r="E22" s="21"/>
      <c r="F22" s="22">
        <f>C22*E22</f>
        <v>0</v>
      </c>
      <c r="G22" s="26"/>
      <c r="H22" s="10"/>
      <c r="I22" s="21"/>
      <c r="J22" s="21" t="str">
        <f t="shared" si="0"/>
        <v/>
      </c>
      <c r="K22" s="88">
        <v>10</v>
      </c>
    </row>
    <row r="23" spans="1:11" s="11" customFormat="1" ht="26.25" customHeight="1">
      <c r="A23" s="33"/>
      <c r="B23" s="34"/>
      <c r="C23" s="10"/>
      <c r="D23" s="10"/>
      <c r="E23" s="21"/>
      <c r="F23" s="22">
        <f>C23*E23</f>
        <v>0</v>
      </c>
      <c r="G23" s="26"/>
      <c r="H23" s="10"/>
      <c r="I23" s="21"/>
      <c r="J23" s="21" t="str">
        <f t="shared" si="0"/>
        <v/>
      </c>
      <c r="K23" s="88">
        <v>10</v>
      </c>
    </row>
    <row r="24" spans="1:11" s="11" customFormat="1" ht="26.25" customHeight="1" thickBot="1">
      <c r="A24" s="50"/>
      <c r="B24" s="51"/>
      <c r="C24" s="13"/>
      <c r="D24" s="13"/>
      <c r="E24" s="23"/>
      <c r="F24" s="24">
        <f>C24*E24</f>
        <v>0</v>
      </c>
      <c r="G24" s="27"/>
      <c r="H24" s="13"/>
      <c r="I24" s="23"/>
      <c r="J24" s="23" t="str">
        <f t="shared" si="0"/>
        <v/>
      </c>
      <c r="K24" s="96">
        <v>10</v>
      </c>
    </row>
    <row r="25" spans="1:11" ht="26.25" customHeight="1" thickTop="1" thickBot="1">
      <c r="A25" s="93" t="s">
        <v>15</v>
      </c>
      <c r="B25" s="94"/>
      <c r="C25" s="94"/>
      <c r="D25" s="94"/>
      <c r="E25" s="95"/>
      <c r="F25" s="25">
        <f>SUM(F12:F24)</f>
        <v>0</v>
      </c>
      <c r="G25" s="115" t="s">
        <v>33</v>
      </c>
      <c r="H25" s="115"/>
      <c r="I25" s="115"/>
      <c r="J25" s="81">
        <f>SUM(J12:J24)</f>
        <v>0</v>
      </c>
      <c r="K25" s="89">
        <v>10</v>
      </c>
    </row>
    <row r="26" spans="1:11" ht="26.25" customHeight="1">
      <c r="A26" s="58" t="s">
        <v>19</v>
      </c>
      <c r="F26" s="4"/>
      <c r="G26" s="103" t="s">
        <v>34</v>
      </c>
      <c r="H26" s="104"/>
      <c r="I26" s="104"/>
      <c r="J26" s="82">
        <v>0</v>
      </c>
      <c r="K26" s="90">
        <v>10</v>
      </c>
    </row>
    <row r="27" spans="1:11" ht="26.25" customHeight="1">
      <c r="F27" s="8"/>
      <c r="G27" s="103" t="s">
        <v>43</v>
      </c>
      <c r="H27" s="104"/>
      <c r="I27" s="104"/>
      <c r="J27" s="82">
        <f>IF(J25="","",J25-J26)</f>
        <v>0</v>
      </c>
      <c r="K27" s="91">
        <v>10</v>
      </c>
    </row>
    <row r="28" spans="1:11" ht="26.25" customHeight="1">
      <c r="A28" s="32"/>
      <c r="B28" s="12"/>
      <c r="C28" s="12"/>
      <c r="D28" s="32"/>
      <c r="E28" s="32"/>
      <c r="F28" s="8"/>
      <c r="G28" s="103" t="s">
        <v>16</v>
      </c>
      <c r="H28" s="104"/>
      <c r="I28" s="104"/>
      <c r="J28" s="82">
        <f>IF(J27="","",J27*10%)</f>
        <v>0</v>
      </c>
      <c r="K28" s="90">
        <v>10</v>
      </c>
    </row>
    <row r="29" spans="1:11" ht="26.25" customHeight="1" thickBot="1">
      <c r="A29" s="32"/>
      <c r="B29" s="12"/>
      <c r="C29" s="12"/>
      <c r="D29" s="32"/>
      <c r="E29" s="32"/>
      <c r="F29" s="8"/>
      <c r="G29" s="105" t="s">
        <v>42</v>
      </c>
      <c r="H29" s="106"/>
      <c r="I29" s="106"/>
      <c r="J29" s="83">
        <f>IF(J27="","",J27+J28)</f>
        <v>0</v>
      </c>
      <c r="K29" s="92">
        <v>10</v>
      </c>
    </row>
    <row r="30" spans="1:11" ht="12.75" customHeight="1"/>
    <row r="31" spans="1:11" ht="12.75" customHeight="1">
      <c r="G31" s="16" t="s">
        <v>17</v>
      </c>
    </row>
    <row r="32" spans="1:11" ht="19.5" customHeight="1"/>
    <row r="33" spans="1:11" ht="15">
      <c r="A33" s="43" t="s">
        <v>18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</row>
  </sheetData>
  <mergeCells count="18">
    <mergeCell ref="G28:I28"/>
    <mergeCell ref="G29:I29"/>
    <mergeCell ref="G9:I9"/>
    <mergeCell ref="J9:K9"/>
    <mergeCell ref="G7:H7"/>
    <mergeCell ref="G8:I8"/>
    <mergeCell ref="G25:I25"/>
    <mergeCell ref="G26:I26"/>
    <mergeCell ref="G27:I27"/>
    <mergeCell ref="J8:K8"/>
    <mergeCell ref="A18:B18"/>
    <mergeCell ref="G5:H5"/>
    <mergeCell ref="A12:B12"/>
    <mergeCell ref="A13:B13"/>
    <mergeCell ref="A14:B14"/>
    <mergeCell ref="A15:B15"/>
    <mergeCell ref="A16:B16"/>
    <mergeCell ref="B9:F9"/>
  </mergeCells>
  <phoneticPr fontId="2"/>
  <pageMargins left="0.19685039370078741" right="0" top="1.1811023622047245" bottom="0" header="0" footer="0"/>
  <pageSetup paperSize="9" orientation="portrait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L33"/>
  <sheetViews>
    <sheetView showZeros="0" topLeftCell="A10" workbookViewId="0">
      <selection activeCell="O19" sqref="O19"/>
    </sheetView>
  </sheetViews>
  <sheetFormatPr defaultRowHeight="13.5"/>
  <cols>
    <col min="1" max="1" width="2.75" style="1" customWidth="1"/>
    <col min="2" max="2" width="13.125" style="1" customWidth="1"/>
    <col min="3" max="3" width="14.125" style="1" customWidth="1"/>
    <col min="4" max="4" width="6.875" style="1" customWidth="1"/>
    <col min="5" max="5" width="3.125" style="1" customWidth="1"/>
    <col min="6" max="6" width="8.25" style="1" customWidth="1"/>
    <col min="7" max="7" width="12.625" style="1" customWidth="1"/>
    <col min="8" max="8" width="3.125" style="1" customWidth="1"/>
    <col min="9" max="9" width="7.625" style="1" customWidth="1"/>
    <col min="10" max="10" width="8.5" style="1" customWidth="1"/>
    <col min="11" max="11" width="15.375" style="1" customWidth="1"/>
    <col min="12" max="12" width="6.875" style="1" customWidth="1"/>
    <col min="13" max="16384" width="9" style="1"/>
  </cols>
  <sheetData>
    <row r="1" spans="2:12">
      <c r="B1" s="2"/>
      <c r="C1" s="3"/>
      <c r="D1" s="3"/>
      <c r="E1" s="3"/>
      <c r="F1" s="3"/>
      <c r="G1" s="3"/>
      <c r="H1" s="3"/>
      <c r="I1" s="3"/>
      <c r="J1" s="3"/>
      <c r="K1" s="3"/>
      <c r="L1" s="4"/>
    </row>
    <row r="2" spans="2:12" ht="29.25" customHeight="1">
      <c r="B2" s="44" t="s">
        <v>0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3" spans="2:12" ht="28.5" customHeight="1">
      <c r="B3" s="5"/>
      <c r="C3" s="7"/>
      <c r="D3" s="6"/>
      <c r="E3" s="7"/>
      <c r="F3" s="7"/>
      <c r="G3" s="7"/>
      <c r="H3" s="7"/>
      <c r="I3" s="7"/>
      <c r="J3" s="7"/>
      <c r="K3" s="7"/>
      <c r="L3" s="8"/>
    </row>
    <row r="4" spans="2:12">
      <c r="B4" s="29" t="s">
        <v>26</v>
      </c>
      <c r="C4" s="14"/>
      <c r="D4" s="7"/>
      <c r="E4" s="7"/>
      <c r="F4" s="7"/>
      <c r="G4" s="7"/>
      <c r="H4" s="7" t="s">
        <v>20</v>
      </c>
      <c r="I4" s="7"/>
      <c r="J4" s="7"/>
      <c r="K4" s="7"/>
      <c r="L4" s="8"/>
    </row>
    <row r="5" spans="2:12">
      <c r="B5" s="29" t="s">
        <v>40</v>
      </c>
      <c r="C5" s="14"/>
      <c r="D5" s="7"/>
      <c r="E5" s="7"/>
      <c r="F5" s="7"/>
      <c r="G5" s="7"/>
      <c r="H5" s="99" t="s">
        <v>27</v>
      </c>
      <c r="I5" s="99"/>
      <c r="J5" s="7"/>
      <c r="K5" s="7"/>
      <c r="L5" s="8"/>
    </row>
    <row r="6" spans="2:12" ht="27" customHeight="1">
      <c r="B6" s="30" t="s">
        <v>1</v>
      </c>
      <c r="C6" s="15"/>
      <c r="D6" s="7"/>
      <c r="E6" s="7"/>
      <c r="F6" s="7"/>
      <c r="G6" s="7"/>
      <c r="H6" s="7"/>
      <c r="I6" s="59"/>
      <c r="J6" s="7"/>
      <c r="K6" s="7"/>
      <c r="L6" s="8" t="s">
        <v>31</v>
      </c>
    </row>
    <row r="7" spans="2:12" ht="36" customHeight="1" thickBot="1">
      <c r="B7" s="56"/>
      <c r="C7" s="55"/>
      <c r="D7" s="55"/>
      <c r="E7" s="55"/>
      <c r="F7" s="55"/>
      <c r="G7" s="55"/>
      <c r="H7" s="111" t="s">
        <v>30</v>
      </c>
      <c r="I7" s="111"/>
      <c r="J7" s="55"/>
      <c r="K7" s="55"/>
      <c r="L7" s="57"/>
    </row>
    <row r="8" spans="2:12" ht="30" customHeight="1">
      <c r="B8" s="31" t="s">
        <v>2</v>
      </c>
      <c r="C8" s="60"/>
      <c r="D8" s="35" t="s">
        <v>3</v>
      </c>
      <c r="E8" s="35"/>
      <c r="F8" s="35"/>
      <c r="G8" s="28"/>
      <c r="H8" s="112" t="s">
        <v>32</v>
      </c>
      <c r="I8" s="113"/>
      <c r="J8" s="114"/>
      <c r="K8" s="116" t="s">
        <v>39</v>
      </c>
      <c r="L8" s="117"/>
    </row>
    <row r="9" spans="2:12" ht="30" customHeight="1">
      <c r="B9" s="9" t="s">
        <v>4</v>
      </c>
      <c r="C9" s="101"/>
      <c r="D9" s="101"/>
      <c r="E9" s="101"/>
      <c r="F9" s="101"/>
      <c r="G9" s="102"/>
      <c r="H9" s="36" t="s">
        <v>5</v>
      </c>
      <c r="I9" s="37"/>
      <c r="J9" s="37"/>
      <c r="K9" s="73">
        <f>K29</f>
        <v>2750000</v>
      </c>
      <c r="L9" s="67">
        <f>L29</f>
        <v>10</v>
      </c>
    </row>
    <row r="10" spans="2:12" ht="30" customHeight="1">
      <c r="B10" s="39" t="s">
        <v>6</v>
      </c>
      <c r="C10" s="40"/>
      <c r="D10" s="47" t="s">
        <v>7</v>
      </c>
      <c r="E10" s="48"/>
      <c r="F10" s="48"/>
      <c r="G10" s="49"/>
      <c r="H10" s="36" t="s">
        <v>8</v>
      </c>
      <c r="I10" s="37"/>
      <c r="J10" s="37"/>
      <c r="K10" s="37"/>
      <c r="L10" s="72"/>
    </row>
    <row r="11" spans="2:12" ht="30" customHeight="1">
      <c r="B11" s="41"/>
      <c r="C11" s="42"/>
      <c r="D11" s="17" t="s">
        <v>9</v>
      </c>
      <c r="E11" s="18" t="s">
        <v>10</v>
      </c>
      <c r="F11" s="17" t="s">
        <v>11</v>
      </c>
      <c r="G11" s="19" t="s">
        <v>12</v>
      </c>
      <c r="H11" s="20" t="s">
        <v>13</v>
      </c>
      <c r="I11" s="17" t="s">
        <v>9</v>
      </c>
      <c r="J11" s="17" t="s">
        <v>11</v>
      </c>
      <c r="K11" s="17" t="s">
        <v>14</v>
      </c>
      <c r="L11" s="68" t="s">
        <v>29</v>
      </c>
    </row>
    <row r="12" spans="2:12" s="11" customFormat="1" ht="26.25" customHeight="1">
      <c r="B12" s="97" t="s">
        <v>24</v>
      </c>
      <c r="C12" s="98"/>
      <c r="D12" s="62">
        <v>1</v>
      </c>
      <c r="E12" s="62" t="s">
        <v>23</v>
      </c>
      <c r="F12" s="21"/>
      <c r="G12" s="63">
        <v>5000000</v>
      </c>
      <c r="H12" s="64">
        <v>100</v>
      </c>
      <c r="I12" s="10"/>
      <c r="J12" s="21"/>
      <c r="K12" s="74">
        <v>5000000</v>
      </c>
      <c r="L12" s="69">
        <v>10</v>
      </c>
    </row>
    <row r="13" spans="2:12" s="11" customFormat="1" ht="26.25" customHeight="1">
      <c r="B13" s="97"/>
      <c r="C13" s="98"/>
      <c r="D13" s="10"/>
      <c r="E13" s="10"/>
      <c r="F13" s="21"/>
      <c r="G13" s="22">
        <f t="shared" ref="G13:G24" si="0">D13*F13</f>
        <v>0</v>
      </c>
      <c r="H13" s="26"/>
      <c r="I13" s="10"/>
      <c r="J13" s="21"/>
      <c r="K13" s="21">
        <f t="shared" ref="K13:K24" si="1">(G13/100)*H13*I13</f>
        <v>0</v>
      </c>
      <c r="L13" s="69">
        <f t="shared" ref="L13:L24" si="2">I13*J13</f>
        <v>0</v>
      </c>
    </row>
    <row r="14" spans="2:12" s="11" customFormat="1" ht="26.25" customHeight="1">
      <c r="B14" s="33"/>
      <c r="C14" s="34"/>
      <c r="D14" s="10"/>
      <c r="E14" s="10"/>
      <c r="F14" s="21"/>
      <c r="G14" s="22">
        <f t="shared" si="0"/>
        <v>0</v>
      </c>
      <c r="H14" s="26"/>
      <c r="I14" s="10"/>
      <c r="J14" s="21"/>
      <c r="K14" s="21">
        <f t="shared" si="1"/>
        <v>0</v>
      </c>
      <c r="L14" s="69">
        <f>I14*J14</f>
        <v>0</v>
      </c>
    </row>
    <row r="15" spans="2:12" s="11" customFormat="1" ht="26.25" customHeight="1">
      <c r="B15" s="33"/>
      <c r="C15" s="34"/>
      <c r="D15" s="10"/>
      <c r="E15" s="10"/>
      <c r="F15" s="21"/>
      <c r="G15" s="22">
        <f t="shared" si="0"/>
        <v>0</v>
      </c>
      <c r="H15" s="26"/>
      <c r="I15" s="10"/>
      <c r="J15" s="21"/>
      <c r="K15" s="21">
        <f t="shared" si="1"/>
        <v>0</v>
      </c>
      <c r="L15" s="69">
        <f t="shared" si="2"/>
        <v>0</v>
      </c>
    </row>
    <row r="16" spans="2:12" s="11" customFormat="1" ht="26.25" customHeight="1">
      <c r="B16" s="33"/>
      <c r="C16" s="34"/>
      <c r="D16" s="10"/>
      <c r="E16" s="10"/>
      <c r="F16" s="21"/>
      <c r="G16" s="22">
        <f t="shared" si="0"/>
        <v>0</v>
      </c>
      <c r="H16" s="26"/>
      <c r="I16" s="10"/>
      <c r="J16" s="21"/>
      <c r="K16" s="21">
        <f t="shared" si="1"/>
        <v>0</v>
      </c>
      <c r="L16" s="69">
        <f t="shared" si="2"/>
        <v>0</v>
      </c>
    </row>
    <row r="17" spans="2:12" s="11" customFormat="1" ht="26.25" customHeight="1">
      <c r="B17" s="61"/>
      <c r="C17" s="34"/>
      <c r="D17" s="62"/>
      <c r="E17" s="62"/>
      <c r="F17" s="21"/>
      <c r="G17" s="63"/>
      <c r="H17" s="64"/>
      <c r="I17" s="10"/>
      <c r="J17" s="21"/>
      <c r="K17" s="74"/>
      <c r="L17" s="69">
        <f t="shared" si="2"/>
        <v>0</v>
      </c>
    </row>
    <row r="18" spans="2:12" s="11" customFormat="1" ht="26.25" customHeight="1">
      <c r="B18" s="33"/>
      <c r="C18" s="34"/>
      <c r="D18" s="10"/>
      <c r="E18" s="10"/>
      <c r="F18" s="21"/>
      <c r="G18" s="22">
        <f t="shared" si="0"/>
        <v>0</v>
      </c>
      <c r="H18" s="26"/>
      <c r="I18" s="10"/>
      <c r="J18" s="21"/>
      <c r="K18" s="21">
        <f t="shared" si="1"/>
        <v>0</v>
      </c>
      <c r="L18" s="69">
        <f t="shared" si="2"/>
        <v>0</v>
      </c>
    </row>
    <row r="19" spans="2:12" s="11" customFormat="1" ht="26.25" customHeight="1">
      <c r="B19" s="33"/>
      <c r="C19" s="34"/>
      <c r="D19" s="10"/>
      <c r="E19" s="10"/>
      <c r="F19" s="21"/>
      <c r="G19" s="22">
        <f t="shared" si="0"/>
        <v>0</v>
      </c>
      <c r="H19" s="26"/>
      <c r="I19" s="10"/>
      <c r="J19" s="21"/>
      <c r="K19" s="21">
        <f t="shared" si="1"/>
        <v>0</v>
      </c>
      <c r="L19" s="69"/>
    </row>
    <row r="20" spans="2:12" s="11" customFormat="1" ht="26.25" customHeight="1">
      <c r="B20" s="33"/>
      <c r="C20" s="34"/>
      <c r="D20" s="10"/>
      <c r="E20" s="10"/>
      <c r="F20" s="21"/>
      <c r="G20" s="22">
        <f t="shared" si="0"/>
        <v>0</v>
      </c>
      <c r="H20" s="26"/>
      <c r="I20" s="10"/>
      <c r="J20" s="21"/>
      <c r="K20" s="21">
        <f t="shared" si="1"/>
        <v>0</v>
      </c>
      <c r="L20" s="69">
        <f t="shared" si="2"/>
        <v>0</v>
      </c>
    </row>
    <row r="21" spans="2:12" s="11" customFormat="1" ht="26.25" customHeight="1">
      <c r="B21" s="118"/>
      <c r="C21" s="119"/>
      <c r="D21" s="119"/>
      <c r="E21" s="119"/>
      <c r="F21" s="119"/>
      <c r="G21" s="120"/>
      <c r="H21" s="26"/>
      <c r="I21" s="10"/>
      <c r="J21" s="21"/>
      <c r="K21" s="21">
        <f t="shared" si="1"/>
        <v>0</v>
      </c>
      <c r="L21" s="69">
        <f t="shared" si="2"/>
        <v>0</v>
      </c>
    </row>
    <row r="22" spans="2:12" s="11" customFormat="1" ht="26.25" customHeight="1">
      <c r="B22" s="118" t="s">
        <v>21</v>
      </c>
      <c r="C22" s="119"/>
      <c r="D22" s="119"/>
      <c r="E22" s="119"/>
      <c r="F22" s="119"/>
      <c r="G22" s="120"/>
      <c r="H22" s="26"/>
      <c r="I22" s="10"/>
      <c r="J22" s="21"/>
      <c r="K22" s="21">
        <f t="shared" si="1"/>
        <v>0</v>
      </c>
      <c r="L22" s="69">
        <f t="shared" si="2"/>
        <v>0</v>
      </c>
    </row>
    <row r="23" spans="2:12" s="11" customFormat="1" ht="26.25" customHeight="1">
      <c r="B23" s="118" t="s">
        <v>22</v>
      </c>
      <c r="C23" s="119"/>
      <c r="D23" s="119"/>
      <c r="E23" s="119"/>
      <c r="F23" s="119"/>
      <c r="G23" s="120"/>
      <c r="H23" s="26"/>
      <c r="I23" s="10"/>
      <c r="J23" s="21"/>
      <c r="K23" s="21">
        <f t="shared" si="1"/>
        <v>0</v>
      </c>
      <c r="L23" s="69">
        <f t="shared" si="2"/>
        <v>0</v>
      </c>
    </row>
    <row r="24" spans="2:12" s="11" customFormat="1" ht="26.25" customHeight="1" thickBot="1">
      <c r="B24" s="65" t="s">
        <v>25</v>
      </c>
      <c r="C24" s="51"/>
      <c r="D24" s="13"/>
      <c r="E24" s="13"/>
      <c r="F24" s="23"/>
      <c r="G24" s="24">
        <f t="shared" si="0"/>
        <v>0</v>
      </c>
      <c r="H24" s="27"/>
      <c r="I24" s="13"/>
      <c r="J24" s="23"/>
      <c r="K24" s="23">
        <f t="shared" si="1"/>
        <v>0</v>
      </c>
      <c r="L24" s="78">
        <f t="shared" si="2"/>
        <v>0</v>
      </c>
    </row>
    <row r="25" spans="2:12" ht="26.25" customHeight="1" thickTop="1" thickBot="1">
      <c r="B25" s="52" t="s">
        <v>15</v>
      </c>
      <c r="C25" s="53"/>
      <c r="D25" s="53"/>
      <c r="E25" s="53"/>
      <c r="F25" s="54"/>
      <c r="G25" s="86"/>
      <c r="H25" s="121" t="s">
        <v>33</v>
      </c>
      <c r="I25" s="115"/>
      <c r="J25" s="115"/>
      <c r="K25" s="76">
        <f>SUM(K12:K24)</f>
        <v>5000000</v>
      </c>
      <c r="L25" s="77">
        <v>10</v>
      </c>
    </row>
    <row r="26" spans="2:12" ht="26.25" customHeight="1">
      <c r="B26" s="58" t="s">
        <v>19</v>
      </c>
      <c r="G26" s="85"/>
      <c r="H26" s="103" t="s">
        <v>34</v>
      </c>
      <c r="I26" s="104"/>
      <c r="J26" s="104"/>
      <c r="K26" s="74">
        <v>2500000</v>
      </c>
      <c r="L26" s="69">
        <v>10</v>
      </c>
    </row>
    <row r="27" spans="2:12" ht="26.25" customHeight="1">
      <c r="G27" s="85"/>
      <c r="H27" s="103" t="s">
        <v>43</v>
      </c>
      <c r="I27" s="104"/>
      <c r="J27" s="104"/>
      <c r="K27" s="84">
        <f>IF(K25="","",K25-K26)</f>
        <v>2500000</v>
      </c>
      <c r="L27" s="70">
        <v>10</v>
      </c>
    </row>
    <row r="28" spans="2:12" ht="26.25" customHeight="1">
      <c r="B28" s="32"/>
      <c r="C28" s="12"/>
      <c r="D28" s="12"/>
      <c r="E28" s="32"/>
      <c r="F28" s="32"/>
      <c r="G28" s="85"/>
      <c r="H28" s="103" t="s">
        <v>16</v>
      </c>
      <c r="I28" s="104"/>
      <c r="J28" s="104"/>
      <c r="K28" s="74">
        <f>K26*10%</f>
        <v>250000</v>
      </c>
      <c r="L28" s="69">
        <v>10</v>
      </c>
    </row>
    <row r="29" spans="2:12" ht="26.25" customHeight="1" thickBot="1">
      <c r="B29" s="32"/>
      <c r="C29" s="12"/>
      <c r="D29" s="12"/>
      <c r="E29" s="32"/>
      <c r="F29" s="32"/>
      <c r="G29" s="85"/>
      <c r="H29" s="105" t="s">
        <v>42</v>
      </c>
      <c r="I29" s="106"/>
      <c r="J29" s="106"/>
      <c r="K29" s="75">
        <f>K27+K28</f>
        <v>2750000</v>
      </c>
      <c r="L29" s="71">
        <v>10</v>
      </c>
    </row>
    <row r="30" spans="2:12" ht="12.75" customHeight="1"/>
    <row r="31" spans="2:12" ht="12.75" customHeight="1">
      <c r="H31" s="16" t="s">
        <v>17</v>
      </c>
    </row>
    <row r="32" spans="2:12" ht="19.5" customHeight="1"/>
    <row r="33" spans="2:12" ht="15">
      <c r="B33" s="43" t="s">
        <v>18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</row>
  </sheetData>
  <mergeCells count="15">
    <mergeCell ref="H5:I5"/>
    <mergeCell ref="H7:I7"/>
    <mergeCell ref="B12:C12"/>
    <mergeCell ref="B13:C13"/>
    <mergeCell ref="B21:G21"/>
    <mergeCell ref="K8:L8"/>
    <mergeCell ref="H8:J8"/>
    <mergeCell ref="H28:J28"/>
    <mergeCell ref="H29:J29"/>
    <mergeCell ref="B22:G22"/>
    <mergeCell ref="B23:G23"/>
    <mergeCell ref="C9:G9"/>
    <mergeCell ref="H25:J25"/>
    <mergeCell ref="H26:J26"/>
    <mergeCell ref="H27:J27"/>
  </mergeCells>
  <phoneticPr fontId="2"/>
  <pageMargins left="0.19685039370078741" right="0" top="1.1811023622047245" bottom="0" header="0" footer="0"/>
  <pageSetup paperSize="9" orientation="portrait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B1:L33"/>
  <sheetViews>
    <sheetView showZeros="0" topLeftCell="A14" workbookViewId="0">
      <selection activeCell="H28" sqref="H28:J28"/>
    </sheetView>
  </sheetViews>
  <sheetFormatPr defaultRowHeight="13.5"/>
  <cols>
    <col min="1" max="1" width="2.75" style="1" customWidth="1"/>
    <col min="2" max="2" width="13.125" style="1" customWidth="1"/>
    <col min="3" max="3" width="14.125" style="1" customWidth="1"/>
    <col min="4" max="4" width="8.375" style="1" customWidth="1"/>
    <col min="5" max="5" width="3.125" style="1" customWidth="1"/>
    <col min="6" max="6" width="8.25" style="1" customWidth="1"/>
    <col min="7" max="7" width="12.625" style="1" customWidth="1"/>
    <col min="8" max="8" width="3.125" style="1" customWidth="1"/>
    <col min="9" max="10" width="8.5" style="1" customWidth="1"/>
    <col min="11" max="11" width="16" style="1" customWidth="1"/>
    <col min="12" max="12" width="3.875" style="1" customWidth="1"/>
    <col min="13" max="16384" width="9" style="1"/>
  </cols>
  <sheetData>
    <row r="1" spans="2:12">
      <c r="B1" s="2"/>
      <c r="C1" s="3"/>
      <c r="D1" s="3"/>
      <c r="E1" s="3"/>
      <c r="F1" s="3"/>
      <c r="G1" s="3"/>
      <c r="H1" s="3"/>
      <c r="I1" s="3"/>
      <c r="J1" s="3"/>
      <c r="K1" s="3"/>
      <c r="L1" s="4"/>
    </row>
    <row r="2" spans="2:12" ht="29.25" customHeight="1">
      <c r="B2" s="44" t="s">
        <v>0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3" spans="2:12" ht="28.5" customHeight="1">
      <c r="B3" s="5"/>
      <c r="C3" s="7"/>
      <c r="D3" s="6"/>
      <c r="E3" s="7"/>
      <c r="F3" s="7"/>
      <c r="G3" s="7"/>
      <c r="H3" s="7"/>
      <c r="I3" s="7"/>
      <c r="J3" s="7"/>
      <c r="K3" s="7"/>
      <c r="L3" s="8"/>
    </row>
    <row r="4" spans="2:12">
      <c r="B4" s="29" t="s">
        <v>26</v>
      </c>
      <c r="C4" s="14"/>
      <c r="D4" s="7"/>
      <c r="E4" s="7"/>
      <c r="F4" s="7"/>
      <c r="G4" s="7"/>
      <c r="H4" s="7" t="s">
        <v>20</v>
      </c>
      <c r="I4" s="7"/>
      <c r="J4" s="7"/>
      <c r="K4" s="7"/>
      <c r="L4" s="8"/>
    </row>
    <row r="5" spans="2:12">
      <c r="B5" s="29" t="s">
        <v>40</v>
      </c>
      <c r="C5" s="14"/>
      <c r="D5" s="7"/>
      <c r="E5" s="7"/>
      <c r="F5" s="7"/>
      <c r="G5" s="7"/>
      <c r="H5" s="99" t="s">
        <v>27</v>
      </c>
      <c r="I5" s="99"/>
      <c r="J5" s="7"/>
      <c r="K5" s="7"/>
      <c r="L5" s="8"/>
    </row>
    <row r="6" spans="2:12" ht="27" customHeight="1">
      <c r="B6" s="30" t="s">
        <v>1</v>
      </c>
      <c r="C6" s="15"/>
      <c r="D6" s="7"/>
      <c r="E6" s="7"/>
      <c r="F6" s="7"/>
      <c r="G6" s="7"/>
      <c r="H6" s="7"/>
      <c r="I6" s="59"/>
      <c r="J6" s="7"/>
      <c r="K6" s="7"/>
      <c r="L6" s="8" t="s">
        <v>38</v>
      </c>
    </row>
    <row r="7" spans="2:12" ht="36" customHeight="1" thickBot="1">
      <c r="B7" s="56"/>
      <c r="C7" s="55"/>
      <c r="D7" s="55"/>
      <c r="E7" s="55"/>
      <c r="F7" s="55"/>
      <c r="G7" s="55"/>
      <c r="H7" s="111" t="s">
        <v>30</v>
      </c>
      <c r="I7" s="111"/>
      <c r="J7" s="55"/>
      <c r="K7" s="55"/>
      <c r="L7" s="57"/>
    </row>
    <row r="8" spans="2:12" ht="30" customHeight="1">
      <c r="B8" s="31" t="s">
        <v>2</v>
      </c>
      <c r="C8" s="60"/>
      <c r="D8" s="35" t="s">
        <v>3</v>
      </c>
      <c r="E8" s="35"/>
      <c r="F8" s="35"/>
      <c r="G8" s="28"/>
      <c r="H8" s="112" t="s">
        <v>32</v>
      </c>
      <c r="I8" s="113"/>
      <c r="J8" s="114"/>
      <c r="K8" s="116" t="s">
        <v>39</v>
      </c>
      <c r="L8" s="117"/>
    </row>
    <row r="9" spans="2:12" ht="30" customHeight="1">
      <c r="B9" s="9" t="s">
        <v>4</v>
      </c>
      <c r="C9" s="101"/>
      <c r="D9" s="101"/>
      <c r="E9" s="101"/>
      <c r="F9" s="101"/>
      <c r="G9" s="102"/>
      <c r="H9" s="36" t="s">
        <v>5</v>
      </c>
      <c r="I9" s="37"/>
      <c r="J9" s="37"/>
      <c r="K9" s="73">
        <f>K29</f>
        <v>5000000</v>
      </c>
      <c r="L9" s="67">
        <f>L29</f>
        <v>10</v>
      </c>
    </row>
    <row r="10" spans="2:12" ht="30" customHeight="1">
      <c r="B10" s="39" t="s">
        <v>6</v>
      </c>
      <c r="C10" s="40"/>
      <c r="D10" s="47" t="s">
        <v>7</v>
      </c>
      <c r="E10" s="48"/>
      <c r="F10" s="48"/>
      <c r="G10" s="49"/>
      <c r="H10" s="36" t="s">
        <v>8</v>
      </c>
      <c r="I10" s="37"/>
      <c r="J10" s="37"/>
      <c r="K10" s="37"/>
      <c r="L10" s="72"/>
    </row>
    <row r="11" spans="2:12" ht="30" customHeight="1">
      <c r="B11" s="41"/>
      <c r="C11" s="42"/>
      <c r="D11" s="17" t="s">
        <v>9</v>
      </c>
      <c r="E11" s="18" t="s">
        <v>10</v>
      </c>
      <c r="F11" s="17" t="s">
        <v>11</v>
      </c>
      <c r="G11" s="19" t="s">
        <v>12</v>
      </c>
      <c r="H11" s="20" t="s">
        <v>13</v>
      </c>
      <c r="I11" s="17" t="s">
        <v>9</v>
      </c>
      <c r="J11" s="17" t="s">
        <v>11</v>
      </c>
      <c r="K11" s="17" t="s">
        <v>14</v>
      </c>
      <c r="L11" s="87" t="s">
        <v>29</v>
      </c>
    </row>
    <row r="12" spans="2:12" s="11" customFormat="1" ht="26.25" customHeight="1">
      <c r="B12" s="97" t="s">
        <v>24</v>
      </c>
      <c r="C12" s="98"/>
      <c r="D12" s="62">
        <v>1</v>
      </c>
      <c r="E12" s="62" t="s">
        <v>23</v>
      </c>
      <c r="F12" s="21"/>
      <c r="G12" s="63">
        <v>5000000</v>
      </c>
      <c r="H12" s="64">
        <v>100</v>
      </c>
      <c r="I12" s="10"/>
      <c r="J12" s="21"/>
      <c r="K12" s="74">
        <v>5000000</v>
      </c>
      <c r="L12" s="69">
        <v>10</v>
      </c>
    </row>
    <row r="13" spans="2:12" s="11" customFormat="1" ht="26.25" customHeight="1">
      <c r="B13" s="97"/>
      <c r="C13" s="98"/>
      <c r="D13" s="10"/>
      <c r="E13" s="10"/>
      <c r="F13" s="21"/>
      <c r="G13" s="22">
        <f t="shared" ref="G13:G24" si="0">D13*F13</f>
        <v>0</v>
      </c>
      <c r="H13" s="26"/>
      <c r="I13" s="10"/>
      <c r="J13" s="21"/>
      <c r="K13" s="21">
        <f t="shared" ref="K13:K24" si="1">(G13/100)*H13*I13</f>
        <v>0</v>
      </c>
      <c r="L13" s="69">
        <f t="shared" ref="L13:L24" si="2">I13*J13</f>
        <v>0</v>
      </c>
    </row>
    <row r="14" spans="2:12" s="11" customFormat="1" ht="26.25" customHeight="1">
      <c r="B14" s="33"/>
      <c r="C14" s="34"/>
      <c r="D14" s="10"/>
      <c r="E14" s="10"/>
      <c r="F14" s="21"/>
      <c r="G14" s="22">
        <f t="shared" si="0"/>
        <v>0</v>
      </c>
      <c r="H14" s="26"/>
      <c r="I14" s="10"/>
      <c r="J14" s="21"/>
      <c r="K14" s="21">
        <f t="shared" si="1"/>
        <v>0</v>
      </c>
      <c r="L14" s="69">
        <f>I14*J14</f>
        <v>0</v>
      </c>
    </row>
    <row r="15" spans="2:12" s="11" customFormat="1" ht="26.25" customHeight="1">
      <c r="B15" s="33"/>
      <c r="C15" s="34"/>
      <c r="D15" s="10"/>
      <c r="E15" s="10"/>
      <c r="F15" s="21"/>
      <c r="G15" s="22">
        <f t="shared" si="0"/>
        <v>0</v>
      </c>
      <c r="H15" s="26"/>
      <c r="I15" s="10"/>
      <c r="J15" s="21"/>
      <c r="K15" s="21">
        <f t="shared" si="1"/>
        <v>0</v>
      </c>
      <c r="L15" s="69">
        <f t="shared" si="2"/>
        <v>0</v>
      </c>
    </row>
    <row r="16" spans="2:12" s="11" customFormat="1" ht="26.25" customHeight="1">
      <c r="B16" s="33"/>
      <c r="C16" s="34"/>
      <c r="D16" s="10"/>
      <c r="E16" s="10"/>
      <c r="F16" s="21"/>
      <c r="G16" s="22">
        <f t="shared" si="0"/>
        <v>0</v>
      </c>
      <c r="H16" s="26"/>
      <c r="I16" s="10"/>
      <c r="J16" s="21"/>
      <c r="K16" s="21">
        <f t="shared" si="1"/>
        <v>0</v>
      </c>
      <c r="L16" s="69">
        <f t="shared" si="2"/>
        <v>0</v>
      </c>
    </row>
    <row r="17" spans="2:12" s="11" customFormat="1" ht="26.25" customHeight="1">
      <c r="B17" s="61"/>
      <c r="C17" s="34"/>
      <c r="D17" s="62"/>
      <c r="E17" s="62"/>
      <c r="F17" s="21"/>
      <c r="G17" s="63"/>
      <c r="H17" s="64"/>
      <c r="I17" s="10"/>
      <c r="J17" s="21"/>
      <c r="K17" s="74"/>
      <c r="L17" s="69">
        <f t="shared" si="2"/>
        <v>0</v>
      </c>
    </row>
    <row r="18" spans="2:12" s="11" customFormat="1" ht="26.25" customHeight="1">
      <c r="B18" s="33"/>
      <c r="C18" s="34"/>
      <c r="D18" s="10"/>
      <c r="E18" s="10"/>
      <c r="F18" s="21"/>
      <c r="G18" s="22">
        <f t="shared" si="0"/>
        <v>0</v>
      </c>
      <c r="H18" s="26"/>
      <c r="I18" s="10"/>
      <c r="J18" s="21"/>
      <c r="K18" s="21">
        <f t="shared" si="1"/>
        <v>0</v>
      </c>
      <c r="L18" s="69">
        <f t="shared" si="2"/>
        <v>0</v>
      </c>
    </row>
    <row r="19" spans="2:12" s="11" customFormat="1" ht="26.25" customHeight="1">
      <c r="B19" s="33"/>
      <c r="C19" s="34"/>
      <c r="D19" s="10"/>
      <c r="E19" s="10"/>
      <c r="F19" s="21"/>
      <c r="G19" s="22">
        <f t="shared" si="0"/>
        <v>0</v>
      </c>
      <c r="H19" s="26"/>
      <c r="I19" s="10"/>
      <c r="J19" s="21"/>
      <c r="K19" s="21">
        <f t="shared" si="1"/>
        <v>0</v>
      </c>
      <c r="L19" s="69"/>
    </row>
    <row r="20" spans="2:12" s="11" customFormat="1" ht="26.25" customHeight="1">
      <c r="B20" s="33"/>
      <c r="C20" s="34"/>
      <c r="D20" s="10"/>
      <c r="E20" s="10"/>
      <c r="F20" s="21"/>
      <c r="G20" s="22">
        <f t="shared" si="0"/>
        <v>0</v>
      </c>
      <c r="H20" s="26"/>
      <c r="I20" s="10"/>
      <c r="J20" s="21"/>
      <c r="K20" s="21">
        <f t="shared" si="1"/>
        <v>0</v>
      </c>
      <c r="L20" s="69">
        <f t="shared" si="2"/>
        <v>0</v>
      </c>
    </row>
    <row r="21" spans="2:12" s="11" customFormat="1" ht="26.25" customHeight="1">
      <c r="B21" s="118"/>
      <c r="C21" s="119"/>
      <c r="D21" s="119"/>
      <c r="E21" s="119"/>
      <c r="F21" s="119"/>
      <c r="G21" s="120"/>
      <c r="H21" s="26"/>
      <c r="I21" s="10"/>
      <c r="J21" s="21"/>
      <c r="K21" s="21">
        <f t="shared" si="1"/>
        <v>0</v>
      </c>
      <c r="L21" s="69">
        <f t="shared" si="2"/>
        <v>0</v>
      </c>
    </row>
    <row r="22" spans="2:12" s="11" customFormat="1" ht="26.25" customHeight="1">
      <c r="B22" s="118" t="s">
        <v>21</v>
      </c>
      <c r="C22" s="119"/>
      <c r="D22" s="119"/>
      <c r="E22" s="119"/>
      <c r="F22" s="119"/>
      <c r="G22" s="120"/>
      <c r="H22" s="26"/>
      <c r="I22" s="10"/>
      <c r="J22" s="21"/>
      <c r="K22" s="21">
        <f t="shared" si="1"/>
        <v>0</v>
      </c>
      <c r="L22" s="69">
        <f t="shared" si="2"/>
        <v>0</v>
      </c>
    </row>
    <row r="23" spans="2:12" s="11" customFormat="1" ht="26.25" customHeight="1">
      <c r="B23" s="118" t="s">
        <v>22</v>
      </c>
      <c r="C23" s="119"/>
      <c r="D23" s="119"/>
      <c r="E23" s="119"/>
      <c r="F23" s="119"/>
      <c r="G23" s="120"/>
      <c r="H23" s="26"/>
      <c r="I23" s="10"/>
      <c r="J23" s="21"/>
      <c r="K23" s="21">
        <f t="shared" si="1"/>
        <v>0</v>
      </c>
      <c r="L23" s="69">
        <f t="shared" si="2"/>
        <v>0</v>
      </c>
    </row>
    <row r="24" spans="2:12" s="11" customFormat="1" ht="26.25" customHeight="1" thickBot="1">
      <c r="B24" s="65" t="s">
        <v>25</v>
      </c>
      <c r="C24" s="51"/>
      <c r="D24" s="13"/>
      <c r="E24" s="13"/>
      <c r="F24" s="23"/>
      <c r="G24" s="24">
        <f t="shared" si="0"/>
        <v>0</v>
      </c>
      <c r="H24" s="27"/>
      <c r="I24" s="13"/>
      <c r="J24" s="23"/>
      <c r="K24" s="23">
        <f t="shared" si="1"/>
        <v>0</v>
      </c>
      <c r="L24" s="78">
        <f t="shared" si="2"/>
        <v>0</v>
      </c>
    </row>
    <row r="25" spans="2:12" ht="26.25" customHeight="1" thickTop="1" thickBot="1">
      <c r="B25" s="52" t="s">
        <v>15</v>
      </c>
      <c r="C25" s="53"/>
      <c r="D25" s="53"/>
      <c r="E25" s="53"/>
      <c r="F25" s="54"/>
      <c r="G25" s="79"/>
      <c r="H25" s="115" t="s">
        <v>33</v>
      </c>
      <c r="I25" s="115"/>
      <c r="J25" s="115"/>
      <c r="K25" s="76">
        <f>SUM(K12:K24)</f>
        <v>5000000</v>
      </c>
      <c r="L25" s="77">
        <v>10</v>
      </c>
    </row>
    <row r="26" spans="2:12" ht="26.25" customHeight="1">
      <c r="B26" s="58" t="s">
        <v>19</v>
      </c>
      <c r="G26" s="80" t="s">
        <v>34</v>
      </c>
      <c r="H26" s="103" t="s">
        <v>34</v>
      </c>
      <c r="I26" s="104"/>
      <c r="J26" s="104"/>
      <c r="K26" s="74"/>
      <c r="L26" s="69">
        <v>10</v>
      </c>
    </row>
    <row r="27" spans="2:12" ht="26.25" customHeight="1">
      <c r="G27" s="80"/>
      <c r="H27" s="103" t="s">
        <v>43</v>
      </c>
      <c r="I27" s="104"/>
      <c r="J27" s="104"/>
      <c r="K27" s="84">
        <f>IF(K25="","",K25-K26)</f>
        <v>5000000</v>
      </c>
      <c r="L27" s="70">
        <v>10</v>
      </c>
    </row>
    <row r="28" spans="2:12" ht="26.25" customHeight="1">
      <c r="B28" s="32"/>
      <c r="C28" s="12"/>
      <c r="D28" s="12"/>
      <c r="E28" s="32"/>
      <c r="F28" s="32"/>
      <c r="G28" s="80"/>
      <c r="H28" s="103" t="s">
        <v>16</v>
      </c>
      <c r="I28" s="104"/>
      <c r="J28" s="104"/>
      <c r="K28" s="74">
        <f>K26*10%</f>
        <v>0</v>
      </c>
      <c r="L28" s="69">
        <v>10</v>
      </c>
    </row>
    <row r="29" spans="2:12" ht="26.25" customHeight="1" thickBot="1">
      <c r="B29" s="32"/>
      <c r="C29" s="12"/>
      <c r="D29" s="12"/>
      <c r="E29" s="32"/>
      <c r="F29" s="32"/>
      <c r="G29" s="80"/>
      <c r="H29" s="105" t="s">
        <v>42</v>
      </c>
      <c r="I29" s="106"/>
      <c r="J29" s="106"/>
      <c r="K29" s="75">
        <f>K27+K28</f>
        <v>5000000</v>
      </c>
      <c r="L29" s="71">
        <v>10</v>
      </c>
    </row>
    <row r="30" spans="2:12" ht="12.75" customHeight="1"/>
    <row r="31" spans="2:12" ht="12.75" customHeight="1">
      <c r="H31" s="16" t="s">
        <v>17</v>
      </c>
    </row>
    <row r="32" spans="2:12" ht="19.5" customHeight="1"/>
    <row r="33" spans="2:12" ht="15">
      <c r="B33" s="43" t="s">
        <v>18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</row>
  </sheetData>
  <mergeCells count="15">
    <mergeCell ref="H5:I5"/>
    <mergeCell ref="H7:I7"/>
    <mergeCell ref="B12:C12"/>
    <mergeCell ref="B21:G21"/>
    <mergeCell ref="B22:G22"/>
    <mergeCell ref="K8:L8"/>
    <mergeCell ref="H8:J8"/>
    <mergeCell ref="H28:J28"/>
    <mergeCell ref="H29:J29"/>
    <mergeCell ref="B23:G23"/>
    <mergeCell ref="B13:C13"/>
    <mergeCell ref="C9:G9"/>
    <mergeCell ref="H25:J25"/>
    <mergeCell ref="H26:J26"/>
    <mergeCell ref="H27:J27"/>
  </mergeCells>
  <phoneticPr fontId="2"/>
  <pageMargins left="0.19685039370078741" right="0" top="1.1811023622047245" bottom="0" header="0" footer="0"/>
  <pageSetup paperSize="9" orientation="portrait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元紙　10％</vt:lpstr>
      <vt:lpstr>記入例契約工事 （出来高請求）</vt:lpstr>
      <vt:lpstr>記入例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既定</dc:creator>
  <cp:lastModifiedBy>晴絵 松田</cp:lastModifiedBy>
  <cp:lastPrinted>2023-09-28T07:27:45Z</cp:lastPrinted>
  <dcterms:created xsi:type="dcterms:W3CDTF">2000-11-30T08:39:46Z</dcterms:created>
  <dcterms:modified xsi:type="dcterms:W3CDTF">2023-12-20T01:06:35Z</dcterms:modified>
</cp:coreProperties>
</file>